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f4452bd556f7268/Рабочий стол/"/>
    </mc:Choice>
  </mc:AlternateContent>
  <xr:revisionPtr revIDLastSave="0" documentId="8_{1528B304-40FF-4D2E-B84A-8868FC11199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I195" i="1" l="1"/>
  <c r="J195" i="1"/>
  <c r="L195" i="1"/>
  <c r="F195" i="1"/>
  <c r="G19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I157" i="1"/>
  <c r="L138" i="1"/>
  <c r="J138" i="1"/>
  <c r="I138" i="1"/>
  <c r="H138" i="1"/>
  <c r="L62" i="1"/>
  <c r="J62" i="1"/>
  <c r="I62" i="1"/>
  <c r="G43" i="1"/>
  <c r="L43" i="1"/>
  <c r="J43" i="1"/>
  <c r="I43" i="1"/>
  <c r="H43" i="1"/>
  <c r="F43" i="1"/>
  <c r="F24" i="1"/>
  <c r="G24" i="1"/>
  <c r="H81" i="1"/>
  <c r="I176" i="1"/>
  <c r="F62" i="1"/>
  <c r="J81" i="1"/>
  <c r="F157" i="1"/>
  <c r="J176" i="1"/>
  <c r="H176" i="1"/>
  <c r="I81" i="1"/>
  <c r="L81" i="1"/>
  <c r="G157" i="1"/>
  <c r="L176" i="1"/>
  <c r="G62" i="1"/>
  <c r="H62" i="1"/>
  <c r="H157" i="1"/>
  <c r="H24" i="1"/>
  <c r="H119" i="1"/>
  <c r="J119" i="1"/>
  <c r="I24" i="1"/>
  <c r="I119" i="1"/>
  <c r="F100" i="1"/>
  <c r="L24" i="1"/>
  <c r="G100" i="1"/>
  <c r="L119" i="1"/>
  <c r="H100" i="1"/>
  <c r="I100" i="1"/>
  <c r="F81" i="1"/>
  <c r="J100" i="1"/>
  <c r="F176" i="1"/>
  <c r="J24" i="1"/>
  <c r="G81" i="1"/>
  <c r="L100" i="1"/>
  <c r="G176" i="1"/>
  <c r="F196" i="1" l="1"/>
  <c r="I196" i="1"/>
  <c r="L196" i="1"/>
  <c r="G196" i="1"/>
  <c r="J196" i="1"/>
  <c r="H196" i="1"/>
</calcChain>
</file>

<file path=xl/sharedStrings.xml><?xml version="1.0" encoding="utf-8"?>
<sst xmlns="http://schemas.openxmlformats.org/spreadsheetml/2006/main" count="457" uniqueCount="183">
  <si>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</si>
  <si>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</si>
  <si>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</si>
  <si>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</si>
  <si>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</si>
  <si>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</si>
  <si>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</si>
  <si>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</si>
  <si>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</si>
  <si>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</si>
  <si>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</si>
  <si>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</si>
  <si>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</si>
  <si>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</si>
  <si>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</si>
  <si>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</si>
  <si>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</si>
  <si>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</si>
  <si>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</si>
  <si>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</si>
  <si>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</si>
  <si>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</si>
  <si>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</si>
  <si>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</si>
  <si>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</si>
  <si>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</si>
  <si>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</si>
  <si>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</si>
  <si>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</si>
  <si>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</si>
  <si>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</si>
  <si>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</si>
  <si>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</si>
  <si>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</si>
  <si>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</si>
  <si>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</si>
  <si>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</si>
  <si>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</si>
  <si>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</si>
  <si>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Сырники из творога (п/ф)</t>
  </si>
  <si>
    <t>Молоко сгущеное (порции)</t>
  </si>
  <si>
    <t>Чай с лимоном и сахаром</t>
  </si>
  <si>
    <t>Хлеб пшеничный йодированный</t>
  </si>
  <si>
    <t>Масло сливочное 82,5% (порции)</t>
  </si>
  <si>
    <t>Яблоки (целые)</t>
  </si>
  <si>
    <t>РК27-205.</t>
  </si>
  <si>
    <t>№76</t>
  </si>
  <si>
    <t>№54-3гн-2020</t>
  </si>
  <si>
    <t>№11 ПромПр</t>
  </si>
  <si>
    <t>№53-19з-2020</t>
  </si>
  <si>
    <t>№82</t>
  </si>
  <si>
    <t>РК27-205</t>
  </si>
  <si>
    <t>Салат из моркови с яблоками и курагой</t>
  </si>
  <si>
    <t>Щи из свежей капусты со сметаной</t>
  </si>
  <si>
    <t>Биточки мясные (п/ф) запеченные</t>
  </si>
  <si>
    <t>Макароны отварные</t>
  </si>
  <si>
    <t>Компот из изюма</t>
  </si>
  <si>
    <t>Хлеб пшеничный</t>
  </si>
  <si>
    <t>Хлеб ржано-пшеничный</t>
  </si>
  <si>
    <t>№61 ВО</t>
  </si>
  <si>
    <t>№54-1с-2020 ВО</t>
  </si>
  <si>
    <t>РК66-269</t>
  </si>
  <si>
    <t>№54-1г</t>
  </si>
  <si>
    <t>№54-6хн-2020</t>
  </si>
  <si>
    <t>Перм №573</t>
  </si>
  <si>
    <t>№50 ПромПр</t>
  </si>
  <si>
    <t>Каша гречневая молочная жидкая</t>
  </si>
  <si>
    <t>Ягоды в ассортименте с/м с сахаром</t>
  </si>
  <si>
    <t>Кофейный напиток на сгущенном молоке</t>
  </si>
  <si>
    <t>Сыр полутвердых сортов (порции)</t>
  </si>
  <si>
    <t>№54-20к-2020</t>
  </si>
  <si>
    <t>РК54-5к</t>
  </si>
  <si>
    <t>РК05-466</t>
  </si>
  <si>
    <t>Перм №575</t>
  </si>
  <si>
    <t>№54-1з-2020</t>
  </si>
  <si>
    <t>Салат "Степной"</t>
  </si>
  <si>
    <t>Суп картофельный с мясными фрикадельками (п/ф)</t>
  </si>
  <si>
    <t>Тефтели рыбные (п/ф) тушеные</t>
  </si>
  <si>
    <t>Картофельное пюре</t>
  </si>
  <si>
    <t>Сок из фруктов и (или) овощей (в индив. упаковке)</t>
  </si>
  <si>
    <t>№44 ВО</t>
  </si>
  <si>
    <t>РК05-123 ВО</t>
  </si>
  <si>
    <t>РК27-293</t>
  </si>
  <si>
    <t>№54-11г-2020 ВО</t>
  </si>
  <si>
    <t>№14/200 ПромПр</t>
  </si>
  <si>
    <t>Каша из овсяных хлопьев "Геркулес" вязкая</t>
  </si>
  <si>
    <t>Кофейный напиток с молоком</t>
  </si>
  <si>
    <t>РК05-212</t>
  </si>
  <si>
    <t>РК54-5б</t>
  </si>
  <si>
    <t>РК02-402</t>
  </si>
  <si>
    <t>Салат из моркови с зелёным горошком</t>
  </si>
  <si>
    <t>Суп картофельный с рыбными фрикадельками (п/ф)</t>
  </si>
  <si>
    <t>Капуста тушеная</t>
  </si>
  <si>
    <t>Котлета мясная (п/ф) запеченная</t>
  </si>
  <si>
    <t>Компот из сухофруктов</t>
  </si>
  <si>
    <t>РК05-25 ВО</t>
  </si>
  <si>
    <t>РК02-130 ВО</t>
  </si>
  <si>
    <t>№54-8г-2020 ВО</t>
  </si>
  <si>
    <t>№84</t>
  </si>
  <si>
    <t>№54-1хн</t>
  </si>
  <si>
    <t>овощи</t>
  </si>
  <si>
    <t>Котлета рыбная (п/ф) запеченная</t>
  </si>
  <si>
    <t>Рис отварной с овощами</t>
  </si>
  <si>
    <t>Чай с молоком и сахаром</t>
  </si>
  <si>
    <t>Огурец свежий (нарезка)</t>
  </si>
  <si>
    <t>РК05-241 ВО</t>
  </si>
  <si>
    <t>№54-6ги-2020ЧМ</t>
  </si>
  <si>
    <t>№54-2з-2020</t>
  </si>
  <si>
    <t>Салат из белокочанной капусты с огурцом и перцем</t>
  </si>
  <si>
    <t>Рассольник "Ленинградский" с перловкой и мясными фрикадельками (п/ф)</t>
  </si>
  <si>
    <t>Биточки куриные (п/ф) запеченные</t>
  </si>
  <si>
    <t>Колканнон (тушенный картофель с капустой)</t>
  </si>
  <si>
    <t>Кисель из ягод с/м</t>
  </si>
  <si>
    <t>№19 ВО</t>
  </si>
  <si>
    <t>РК58-80бВО</t>
  </si>
  <si>
    <t>№261</t>
  </si>
  <si>
    <t>ВО-20</t>
  </si>
  <si>
    <t>№38</t>
  </si>
  <si>
    <t>Каша "Дружба" молочная из риса и пшена вязкая</t>
  </si>
  <si>
    <t>Ягода протертая в ассортименте</t>
  </si>
  <si>
    <t>Какао с молоком</t>
  </si>
  <si>
    <t>№54-16кв-2020</t>
  </si>
  <si>
    <t>№690</t>
  </si>
  <si>
    <t>№30</t>
  </si>
  <si>
    <t>№53-19з-2020.</t>
  </si>
  <si>
    <t>Салат овощной с фасолью</t>
  </si>
  <si>
    <t>Оладьи из печени (п/ф) запеченные</t>
  </si>
  <si>
    <t>Картофель запеченный в сметанном соусе</t>
  </si>
  <si>
    <t>Сок из фруктов и (или) овощей</t>
  </si>
  <si>
    <t>РК27-83 ВО</t>
  </si>
  <si>
    <t>РК27-269</t>
  </si>
  <si>
    <t>№313 ВО</t>
  </si>
  <si>
    <t>№14 ПромПр</t>
  </si>
  <si>
    <t>Варенье (порции)</t>
  </si>
  <si>
    <t>Чай с ягодами</t>
  </si>
  <si>
    <t>№68</t>
  </si>
  <si>
    <t>№54-14ги-2020</t>
  </si>
  <si>
    <t>Салат из сырых овощей со сметаной</t>
  </si>
  <si>
    <t>Свекольник</t>
  </si>
  <si>
    <t>Шницель мясной (п/ф) запеченный</t>
  </si>
  <si>
    <t>Рис отварной</t>
  </si>
  <si>
    <t>Компот из яблок и слив</t>
  </si>
  <si>
    <t>№51 ВО</t>
  </si>
  <si>
    <t>№146 ВО</t>
  </si>
  <si>
    <t>№69</t>
  </si>
  <si>
    <t>№54-6г</t>
  </si>
  <si>
    <t>РК67-344</t>
  </si>
  <si>
    <t>Каша манная молочная вязкая</t>
  </si>
  <si>
    <t>№43.</t>
  </si>
  <si>
    <t>Салат из свеклы с яблоками</t>
  </si>
  <si>
    <t>РК05-28 ВО</t>
  </si>
  <si>
    <t>Каша кукурузная молочная жидкая</t>
  </si>
  <si>
    <t>№54-1к-2020</t>
  </si>
  <si>
    <t>Салат "Витаминный" с горошком</t>
  </si>
  <si>
    <t>Рагу овощное с картофелем</t>
  </si>
  <si>
    <t>Компот из кураги</t>
  </si>
  <si>
    <t>РК67-49гМр ВО</t>
  </si>
  <si>
    <t>№54-9г-2020 ВО</t>
  </si>
  <si>
    <t>№54-5хн-2020</t>
  </si>
  <si>
    <t>Помидор свежий (нарезка)</t>
  </si>
  <si>
    <t>№54-3з-2020</t>
  </si>
  <si>
    <t>Салат из морской капусты с овощами</t>
  </si>
  <si>
    <t>Борщ с капустой и картофелем с мясными тефтелями (п/ф)</t>
  </si>
  <si>
    <t>Соус красный основной</t>
  </si>
  <si>
    <t>Кисель из яблок</t>
  </si>
  <si>
    <t>РК27-8 ВО</t>
  </si>
  <si>
    <t>№182 ВО</t>
  </si>
  <si>
    <t>№54-3с-2020 ВО</t>
  </si>
  <si>
    <t>№54-14хн-2020</t>
  </si>
  <si>
    <t>Суп молочный с макаронными изделиями</t>
  </si>
  <si>
    <t>Какао с молоком и витаминами</t>
  </si>
  <si>
    <t>РК05-139</t>
  </si>
  <si>
    <t>РК05-502</t>
  </si>
  <si>
    <t>Винегрет с репчатым луком</t>
  </si>
  <si>
    <t>Суп картофельный с крупой и рыбными консервами</t>
  </si>
  <si>
    <t>Картофель отварной с маслом</t>
  </si>
  <si>
    <t>Соус молочный</t>
  </si>
  <si>
    <t>РК67-67р ВО</t>
  </si>
  <si>
    <t>РК66-63пр ВО</t>
  </si>
  <si>
    <t>РК05-152с ВО</t>
  </si>
  <si>
    <t>РК05-403/1</t>
  </si>
  <si>
    <t>директор</t>
  </si>
  <si>
    <t>Давыдова Е.Я.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</si>
</sst>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-10419]0.000"/>
    <numFmt numFmtId="169" formatCode="[$-10419]0.00&quot;₽&quot;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scheme val="minor"/>
    </font>
    <font>
      <sz val="9"/>
      <color rgb="FF00000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1" fillId="0" borderId="2" xfId="0" applyFont="1" applyBorder="1"/>
    <xf numFmtId="0" fontId="12" fillId="0" borderId="26" xfId="0" applyFont="1" applyBorder="1" applyAlignment="1" applyProtection="1">
      <alignment vertical="top" wrapText="1" readingOrder="1"/>
      <protection locked="0"/>
    </xf>
    <xf numFmtId="0" fontId="12" fillId="0" borderId="27" xfId="0" applyFont="1" applyBorder="1" applyAlignment="1" applyProtection="1">
      <alignment horizontal="center" vertical="top" wrapText="1" readingOrder="1"/>
      <protection locked="0"/>
    </xf>
    <xf numFmtId="168" fontId="12" fillId="0" borderId="26" xfId="0" applyNumberFormat="1" applyFont="1" applyBorder="1" applyAlignment="1" applyProtection="1">
      <alignment horizontal="center" vertical="top" wrapText="1" readingOrder="1"/>
      <protection locked="0"/>
    </xf>
    <xf numFmtId="168" fontId="12" fillId="0" borderId="28" xfId="0" applyNumberFormat="1" applyFont="1" applyBorder="1" applyAlignment="1" applyProtection="1">
      <alignment horizontal="center" vertical="top" wrapText="1" readingOrder="1"/>
      <protection locked="0"/>
    </xf>
    <xf numFmtId="168" fontId="12" fillId="0" borderId="29" xfId="0" applyNumberFormat="1" applyFont="1" applyBorder="1" applyAlignment="1" applyProtection="1">
      <alignment horizontal="center" vertical="top" wrapText="1" readingOrder="1"/>
      <protection locked="0"/>
    </xf>
    <xf numFmtId="0" fontId="12" fillId="0" borderId="30" xfId="0" applyFont="1" applyBorder="1" applyAlignment="1" applyProtection="1">
      <alignment vertical="top" wrapText="1" readingOrder="1"/>
      <protection locked="0"/>
    </xf>
    <xf numFmtId="0" fontId="12" fillId="0" borderId="31" xfId="0" applyFont="1" applyBorder="1" applyAlignment="1" applyProtection="1">
      <alignment horizontal="center" vertical="top" wrapText="1" readingOrder="1"/>
      <protection locked="0"/>
    </xf>
    <xf numFmtId="168" fontId="12" fillId="0" borderId="30" xfId="0" applyNumberFormat="1" applyFont="1" applyBorder="1" applyAlignment="1" applyProtection="1">
      <alignment horizontal="center" vertical="top" wrapText="1" readingOrder="1"/>
      <protection locked="0"/>
    </xf>
    <xf numFmtId="168" fontId="12" fillId="0" borderId="32" xfId="0" applyNumberFormat="1" applyFont="1" applyBorder="1" applyAlignment="1" applyProtection="1">
      <alignment horizontal="center" vertical="top" wrapText="1" readingOrder="1"/>
      <protection locked="0"/>
    </xf>
    <xf numFmtId="168" fontId="12" fillId="0" borderId="33" xfId="0" applyNumberFormat="1" applyFont="1" applyBorder="1" applyAlignment="1" applyProtection="1">
      <alignment horizontal="center" vertical="top" wrapText="1" readingOrder="1"/>
      <protection locked="0"/>
    </xf>
    <xf numFmtId="168" fontId="12" fillId="0" borderId="34" xfId="0" applyNumberFormat="1" applyFont="1" applyBorder="1" applyAlignment="1" applyProtection="1">
      <alignment horizontal="center" vertical="top" wrapText="1" readingOrder="1"/>
      <protection locked="0"/>
    </xf>
    <xf numFmtId="168" fontId="12" fillId="0" borderId="35" xfId="0" applyNumberFormat="1" applyFont="1" applyBorder="1" applyAlignment="1" applyProtection="1">
      <alignment horizontal="center" vertical="top" wrapText="1" readingOrder="1"/>
      <protection locked="0"/>
    </xf>
    <xf numFmtId="169" fontId="12" fillId="0" borderId="26" xfId="0" applyNumberFormat="1" applyFont="1" applyBorder="1" applyAlignment="1" applyProtection="1">
      <alignment horizontal="center" vertical="top" wrapText="1" readingOrder="1"/>
      <protection locked="0"/>
    </xf>
    <xf numFmtId="169" fontId="12" fillId="0" borderId="30" xfId="0" applyNumberFormat="1" applyFont="1" applyBorder="1" applyAlignment="1" applyProtection="1">
      <alignment horizontal="center" vertical="top" wrapText="1" readingOrder="1"/>
      <protection locked="0"/>
    </xf>
    <xf numFmtId="169" fontId="12" fillId="0" borderId="32" xfId="0" applyNumberFormat="1" applyFont="1" applyBorder="1" applyAlignment="1" applyProtection="1">
      <alignment horizontal="center" vertical="top" wrapText="1" readingOrder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169" fontId="12" fillId="0" borderId="28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4.8554687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5" style="2" customWidth="1"/>
    <col min="12" max="13" width="9.140625" style="2" customWidth="1"/>
    <col min="14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181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182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39</v>
      </c>
      <c r="F6" s="59">
        <v>200</v>
      </c>
      <c r="G6" s="60">
        <v>17.791</v>
      </c>
      <c r="H6" s="61">
        <v>9.7240000000000002</v>
      </c>
      <c r="I6" s="39">
        <v>34.020000000000003</v>
      </c>
      <c r="J6" s="67">
        <v>293.46499999999997</v>
      </c>
      <c r="K6" s="40" t="s">
        <v>51</v>
      </c>
      <c r="L6" s="70">
        <v>95.58</v>
      </c>
    </row>
    <row r="7" spans="1:12" ht="15" x14ac:dyDescent="0.25">
      <c r="A7" s="23"/>
      <c r="B7" s="15"/>
      <c r="C7" s="11"/>
      <c r="D7" s="6"/>
      <c r="E7" s="63" t="s">
        <v>40</v>
      </c>
      <c r="F7" s="64">
        <v>20</v>
      </c>
      <c r="G7" s="65">
        <v>1.44</v>
      </c>
      <c r="H7" s="66">
        <v>1.7</v>
      </c>
      <c r="I7" s="42">
        <v>11.1</v>
      </c>
      <c r="J7" s="68">
        <v>65.459999999999994</v>
      </c>
      <c r="K7" s="43" t="s">
        <v>46</v>
      </c>
      <c r="L7" s="71">
        <v>5.4</v>
      </c>
    </row>
    <row r="8" spans="1:12" ht="15" customHeight="1" x14ac:dyDescent="0.25">
      <c r="A8" s="23"/>
      <c r="B8" s="15"/>
      <c r="C8" s="11"/>
      <c r="D8" s="7" t="s">
        <v>22</v>
      </c>
      <c r="E8" s="63" t="s">
        <v>41</v>
      </c>
      <c r="F8" s="64">
        <v>200</v>
      </c>
      <c r="G8" s="65">
        <v>0.52800000000000002</v>
      </c>
      <c r="H8" s="66">
        <v>0</v>
      </c>
      <c r="I8" s="42">
        <v>3.044</v>
      </c>
      <c r="J8" s="68">
        <v>14.63</v>
      </c>
      <c r="K8" s="43" t="s">
        <v>47</v>
      </c>
      <c r="L8" s="71">
        <v>3.83</v>
      </c>
    </row>
    <row r="9" spans="1:12" ht="15" customHeight="1" x14ac:dyDescent="0.25">
      <c r="A9" s="23"/>
      <c r="B9" s="15"/>
      <c r="C9" s="11"/>
      <c r="D9" s="7" t="s">
        <v>23</v>
      </c>
      <c r="E9" s="63" t="s">
        <v>42</v>
      </c>
      <c r="F9" s="64">
        <v>40</v>
      </c>
      <c r="G9" s="65">
        <v>3.16</v>
      </c>
      <c r="H9" s="66">
        <v>0.4</v>
      </c>
      <c r="I9" s="42">
        <v>19320</v>
      </c>
      <c r="J9" s="68">
        <v>93.52</v>
      </c>
      <c r="K9" s="43" t="s">
        <v>48</v>
      </c>
      <c r="L9" s="71">
        <v>3.2</v>
      </c>
    </row>
    <row r="10" spans="1:12" ht="15" customHeight="1" x14ac:dyDescent="0.25">
      <c r="A10" s="23"/>
      <c r="B10" s="15"/>
      <c r="C10" s="11"/>
      <c r="D10" s="7"/>
      <c r="E10" s="63" t="s">
        <v>43</v>
      </c>
      <c r="F10" s="64">
        <v>10</v>
      </c>
      <c r="G10" s="65">
        <v>0.1</v>
      </c>
      <c r="H10" s="66">
        <v>8.25</v>
      </c>
      <c r="I10" s="42">
        <v>0.1</v>
      </c>
      <c r="J10" s="69">
        <v>75.001999999999995</v>
      </c>
      <c r="K10" s="43" t="s">
        <v>49</v>
      </c>
      <c r="L10" s="72">
        <v>7.6</v>
      </c>
    </row>
    <row r="11" spans="1:12" ht="15" x14ac:dyDescent="0.25">
      <c r="A11" s="23"/>
      <c r="B11" s="15"/>
      <c r="C11" s="11"/>
      <c r="D11" s="57" t="s">
        <v>24</v>
      </c>
      <c r="E11" s="63" t="s">
        <v>44</v>
      </c>
      <c r="F11" s="64">
        <v>100</v>
      </c>
      <c r="G11" s="65">
        <v>0.4</v>
      </c>
      <c r="H11" s="66">
        <v>0.4</v>
      </c>
      <c r="I11" s="42">
        <v>9.8000000000000007</v>
      </c>
      <c r="J11" s="68">
        <v>44.4</v>
      </c>
      <c r="K11" s="43" t="s">
        <v>50</v>
      </c>
      <c r="L11" s="71">
        <v>24.5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23.419</v>
      </c>
      <c r="H13" s="19">
        <f t="shared" si="0"/>
        <v>20.473999999999997</v>
      </c>
      <c r="I13" s="19">
        <f t="shared" si="0"/>
        <v>19378.063999999998</v>
      </c>
      <c r="J13" s="19">
        <f t="shared" si="0"/>
        <v>586.47699999999986</v>
      </c>
      <c r="K13" s="25"/>
      <c r="L13" s="19">
        <f t="shared" ref="L13" si="1">SUM(L6:L12)</f>
        <v>140.11000000000001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52</v>
      </c>
      <c r="F14" s="59">
        <v>100</v>
      </c>
      <c r="G14" s="60">
        <v>1.2929999999999999</v>
      </c>
      <c r="H14" s="61">
        <v>5.1159999999999997</v>
      </c>
      <c r="I14" s="42">
        <v>10.9238033294678</v>
      </c>
      <c r="J14" s="67">
        <v>94.912999999999997</v>
      </c>
      <c r="K14" s="43" t="s">
        <v>59</v>
      </c>
      <c r="L14" s="70">
        <v>18.43</v>
      </c>
    </row>
    <row r="15" spans="1:12" ht="15" customHeight="1" x14ac:dyDescent="0.25">
      <c r="A15" s="23"/>
      <c r="B15" s="15"/>
      <c r="C15" s="11"/>
      <c r="D15" s="7" t="s">
        <v>27</v>
      </c>
      <c r="E15" s="63" t="s">
        <v>53</v>
      </c>
      <c r="F15" s="64">
        <v>200</v>
      </c>
      <c r="G15" s="65">
        <v>1.66</v>
      </c>
      <c r="H15" s="66">
        <v>4.8600000000000003</v>
      </c>
      <c r="I15" s="42">
        <v>5.7999458312988299</v>
      </c>
      <c r="J15" s="68">
        <v>73.557000000000002</v>
      </c>
      <c r="K15" s="43" t="s">
        <v>60</v>
      </c>
      <c r="L15" s="71">
        <v>13.21</v>
      </c>
    </row>
    <row r="16" spans="1:12" ht="15" x14ac:dyDescent="0.25">
      <c r="A16" s="23"/>
      <c r="B16" s="15"/>
      <c r="C16" s="11"/>
      <c r="D16" s="7" t="s">
        <v>28</v>
      </c>
      <c r="E16" s="63" t="s">
        <v>54</v>
      </c>
      <c r="F16" s="64">
        <v>100</v>
      </c>
      <c r="G16" s="65">
        <v>11.004</v>
      </c>
      <c r="H16" s="66">
        <v>9.7929999999999993</v>
      </c>
      <c r="I16" s="42">
        <v>8.2944002151489293</v>
      </c>
      <c r="J16" s="68">
        <v>165.381</v>
      </c>
      <c r="K16" s="43" t="s">
        <v>61</v>
      </c>
      <c r="L16" s="71">
        <v>62.85</v>
      </c>
    </row>
    <row r="17" spans="1:12" ht="15" x14ac:dyDescent="0.25">
      <c r="A17" s="23"/>
      <c r="B17" s="15"/>
      <c r="C17" s="11"/>
      <c r="D17" s="7" t="s">
        <v>29</v>
      </c>
      <c r="E17" s="63" t="s">
        <v>55</v>
      </c>
      <c r="F17" s="64">
        <v>150</v>
      </c>
      <c r="G17" s="65">
        <v>5.4</v>
      </c>
      <c r="H17" s="66">
        <v>4.9000000000000004</v>
      </c>
      <c r="I17" s="42">
        <v>32.8009643554687</v>
      </c>
      <c r="J17" s="68">
        <v>196.79599999999999</v>
      </c>
      <c r="K17" s="43" t="s">
        <v>62</v>
      </c>
      <c r="L17" s="71">
        <v>7.24</v>
      </c>
    </row>
    <row r="18" spans="1:12" ht="15" x14ac:dyDescent="0.25">
      <c r="A18" s="23"/>
      <c r="B18" s="15"/>
      <c r="C18" s="11"/>
      <c r="D18" s="7" t="s">
        <v>30</v>
      </c>
      <c r="E18" s="63" t="s">
        <v>56</v>
      </c>
      <c r="F18" s="64">
        <v>200</v>
      </c>
      <c r="G18" s="65">
        <v>0.36</v>
      </c>
      <c r="H18" s="66">
        <v>0.1</v>
      </c>
      <c r="I18" s="42">
        <v>21.165000915527301</v>
      </c>
      <c r="J18" s="68">
        <v>86.1</v>
      </c>
      <c r="K18" s="43" t="s">
        <v>63</v>
      </c>
      <c r="L18" s="71">
        <v>6.17</v>
      </c>
    </row>
    <row r="19" spans="1:12" ht="15" x14ac:dyDescent="0.25">
      <c r="A19" s="23"/>
      <c r="B19" s="15"/>
      <c r="C19" s="11"/>
      <c r="D19" s="7" t="s">
        <v>31</v>
      </c>
      <c r="E19" s="63" t="s">
        <v>57</v>
      </c>
      <c r="F19" s="64">
        <v>50</v>
      </c>
      <c r="G19" s="65">
        <v>3.8</v>
      </c>
      <c r="H19" s="66">
        <v>0.4</v>
      </c>
      <c r="I19" s="42">
        <v>24.599189758300799</v>
      </c>
      <c r="J19" s="68">
        <v>116.795</v>
      </c>
      <c r="K19" s="43" t="s">
        <v>64</v>
      </c>
      <c r="L19" s="71">
        <v>4</v>
      </c>
    </row>
    <row r="20" spans="1:12" ht="15" x14ac:dyDescent="0.25">
      <c r="A20" s="23"/>
      <c r="B20" s="15"/>
      <c r="C20" s="11"/>
      <c r="D20" s="7" t="s">
        <v>32</v>
      </c>
      <c r="E20" s="63" t="s">
        <v>58</v>
      </c>
      <c r="F20" s="64">
        <v>30</v>
      </c>
      <c r="G20" s="65">
        <v>1.68</v>
      </c>
      <c r="H20" s="66">
        <v>0.33</v>
      </c>
      <c r="I20" s="42">
        <v>14.8200006484985</v>
      </c>
      <c r="J20" s="68">
        <v>68.97</v>
      </c>
      <c r="K20" s="43" t="s">
        <v>65</v>
      </c>
      <c r="L20" s="71">
        <v>2.4</v>
      </c>
    </row>
    <row r="21" spans="1:12" ht="15" x14ac:dyDescent="0.25">
      <c r="A21" s="23"/>
      <c r="B21" s="15"/>
      <c r="C21" s="11"/>
      <c r="D21" s="6"/>
      <c r="E21" s="63"/>
      <c r="F21" s="64"/>
      <c r="G21" s="65"/>
      <c r="H21" s="66"/>
      <c r="I21" s="42"/>
      <c r="J21" s="68"/>
      <c r="K21" s="43"/>
      <c r="L21" s="71"/>
    </row>
    <row r="22" spans="1:12" ht="15" x14ac:dyDescent="0.25">
      <c r="A22" s="23"/>
      <c r="B22" s="15"/>
      <c r="C22" s="11"/>
      <c r="D22" s="6"/>
      <c r="E22" s="63"/>
      <c r="F22" s="64"/>
      <c r="G22" s="65"/>
      <c r="H22" s="66"/>
      <c r="I22" s="42"/>
      <c r="J22" s="68"/>
      <c r="K22" s="43"/>
      <c r="L22" s="7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>SUM(G14:G22)</f>
        <v>25.196999999999999</v>
      </c>
      <c r="H23" s="19">
        <f>SUM(H14:H22)</f>
        <v>25.498999999999995</v>
      </c>
      <c r="I23" s="19">
        <f>SUM(I14:I22)</f>
        <v>118.40330505371085</v>
      </c>
      <c r="J23" s="19">
        <f>SUM(J14:J22)</f>
        <v>802.51199999999994</v>
      </c>
      <c r="K23" s="25"/>
      <c r="L23" s="19">
        <f>SUM(L14:L22)</f>
        <v>114.30000000000001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1400</v>
      </c>
      <c r="G24" s="32">
        <f>G13+G23</f>
        <v>48.616</v>
      </c>
      <c r="H24" s="32">
        <f>H13+H23</f>
        <v>45.972999999999992</v>
      </c>
      <c r="I24" s="32">
        <f>I13+I23</f>
        <v>19496.467305053709</v>
      </c>
      <c r="J24" s="32">
        <f>J13+J23</f>
        <v>1388.9889999999998</v>
      </c>
      <c r="K24" s="32"/>
      <c r="L24" s="32">
        <f>L13+L23</f>
        <v>254.41000000000003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8" t="s">
        <v>66</v>
      </c>
      <c r="F25" s="59">
        <v>200</v>
      </c>
      <c r="G25" s="60">
        <v>6.7960000000000003</v>
      </c>
      <c r="H25" s="61">
        <v>6.1989999999999998</v>
      </c>
      <c r="I25" s="39">
        <v>27.6022243499756</v>
      </c>
      <c r="J25" s="67">
        <v>193.34</v>
      </c>
      <c r="K25" s="40" t="s">
        <v>70</v>
      </c>
      <c r="L25" s="70">
        <v>14.25</v>
      </c>
    </row>
    <row r="26" spans="1:12" ht="15" x14ac:dyDescent="0.25">
      <c r="A26" s="14"/>
      <c r="B26" s="15"/>
      <c r="C26" s="11"/>
      <c r="D26" s="6"/>
      <c r="E26" s="63" t="s">
        <v>67</v>
      </c>
      <c r="F26" s="64">
        <v>20</v>
      </c>
      <c r="G26" s="65">
        <v>9.4E-2</v>
      </c>
      <c r="H26" s="66">
        <v>3.7999999999999999E-2</v>
      </c>
      <c r="I26" s="42">
        <v>1.9156897068023699</v>
      </c>
      <c r="J26" s="68">
        <v>8.1140000000000008</v>
      </c>
      <c r="K26" s="43" t="s">
        <v>71</v>
      </c>
      <c r="L26" s="71">
        <v>6.79</v>
      </c>
    </row>
    <row r="27" spans="1:12" ht="15" x14ac:dyDescent="0.25">
      <c r="A27" s="14"/>
      <c r="B27" s="15"/>
      <c r="C27" s="11"/>
      <c r="D27" s="7" t="s">
        <v>22</v>
      </c>
      <c r="E27" s="63" t="s">
        <v>68</v>
      </c>
      <c r="F27" s="64">
        <v>200</v>
      </c>
      <c r="G27" s="65">
        <v>2.6219999999999999</v>
      </c>
      <c r="H27" s="66">
        <v>3.2109999999999999</v>
      </c>
      <c r="I27" s="42">
        <v>19.013999999999999</v>
      </c>
      <c r="J27" s="69">
        <v>115.166</v>
      </c>
      <c r="K27" s="43" t="s">
        <v>72</v>
      </c>
      <c r="L27" s="72">
        <v>11.36</v>
      </c>
    </row>
    <row r="28" spans="1:12" ht="15" x14ac:dyDescent="0.25">
      <c r="A28" s="14"/>
      <c r="B28" s="15"/>
      <c r="C28" s="11"/>
      <c r="D28" s="7" t="s">
        <v>23</v>
      </c>
      <c r="E28" s="63" t="s">
        <v>42</v>
      </c>
      <c r="F28" s="64">
        <v>40</v>
      </c>
      <c r="G28" s="65">
        <v>3.16</v>
      </c>
      <c r="H28" s="66">
        <v>0.4</v>
      </c>
      <c r="I28" s="42">
        <v>19.32</v>
      </c>
      <c r="J28" s="69">
        <v>93.52</v>
      </c>
      <c r="K28" s="43" t="s">
        <v>48</v>
      </c>
      <c r="L28" s="72">
        <v>3.2</v>
      </c>
    </row>
    <row r="29" spans="1:12" ht="15" x14ac:dyDescent="0.25">
      <c r="A29" s="14"/>
      <c r="B29" s="15"/>
      <c r="C29" s="11"/>
      <c r="D29" s="7"/>
      <c r="E29" s="63" t="s">
        <v>58</v>
      </c>
      <c r="F29" s="64">
        <v>20</v>
      </c>
      <c r="G29" s="65">
        <v>1.36</v>
      </c>
      <c r="H29" s="66">
        <v>0.26</v>
      </c>
      <c r="I29" s="42">
        <v>7.96</v>
      </c>
      <c r="J29" s="69">
        <v>39.597999999999999</v>
      </c>
      <c r="K29" s="43" t="s">
        <v>73</v>
      </c>
      <c r="L29" s="72">
        <v>1.6</v>
      </c>
    </row>
    <row r="30" spans="1:12" ht="15" x14ac:dyDescent="0.25">
      <c r="A30" s="14"/>
      <c r="B30" s="15"/>
      <c r="C30" s="11"/>
      <c r="D30" s="6"/>
      <c r="E30" s="63" t="s">
        <v>43</v>
      </c>
      <c r="F30" s="64">
        <v>10</v>
      </c>
      <c r="G30" s="65">
        <v>0.1</v>
      </c>
      <c r="H30" s="66">
        <v>8.25</v>
      </c>
      <c r="I30" s="42">
        <v>0.1</v>
      </c>
      <c r="J30" s="69">
        <v>75.001999999999995</v>
      </c>
      <c r="K30" s="43" t="s">
        <v>49</v>
      </c>
      <c r="L30" s="72">
        <v>7.6</v>
      </c>
    </row>
    <row r="31" spans="1:12" ht="15" x14ac:dyDescent="0.25">
      <c r="A31" s="14"/>
      <c r="B31" s="15"/>
      <c r="C31" s="11"/>
      <c r="D31" s="6"/>
      <c r="E31" s="63" t="s">
        <v>69</v>
      </c>
      <c r="F31" s="64">
        <v>15</v>
      </c>
      <c r="G31" s="65">
        <v>3.5</v>
      </c>
      <c r="H31" s="66">
        <v>4.4000000000000004</v>
      </c>
      <c r="I31" s="42">
        <v>0</v>
      </c>
      <c r="J31" s="69">
        <v>53.796999999999997</v>
      </c>
      <c r="K31" s="43" t="s">
        <v>74</v>
      </c>
      <c r="L31" s="72">
        <v>9.58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2">SUM(G25:G31)</f>
        <v>17.631999999999998</v>
      </c>
      <c r="H32" s="19">
        <f t="shared" ref="H32" si="3">SUM(H25:H31)</f>
        <v>22.758000000000003</v>
      </c>
      <c r="I32" s="19">
        <f t="shared" ref="I32" si="4">SUM(I25:I31)</f>
        <v>75.911914056777945</v>
      </c>
      <c r="J32" s="19">
        <f t="shared" ref="J32:L32" si="5">SUM(J25:J31)</f>
        <v>578.53700000000003</v>
      </c>
      <c r="K32" s="25"/>
      <c r="L32" s="19">
        <f t="shared" si="5"/>
        <v>54.38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75</v>
      </c>
      <c r="F33" s="59">
        <v>80</v>
      </c>
      <c r="G33" s="60">
        <v>1.337</v>
      </c>
      <c r="H33" s="61">
        <v>5.5540000000000003</v>
      </c>
      <c r="I33" s="42">
        <v>7.0861334800720197</v>
      </c>
      <c r="J33" s="67">
        <v>83.688000000000002</v>
      </c>
      <c r="K33" s="43" t="s">
        <v>80</v>
      </c>
      <c r="L33" s="70">
        <v>14.76</v>
      </c>
    </row>
    <row r="34" spans="1:12" ht="15" x14ac:dyDescent="0.25">
      <c r="A34" s="14"/>
      <c r="B34" s="15"/>
      <c r="C34" s="11"/>
      <c r="D34" s="7" t="s">
        <v>27</v>
      </c>
      <c r="E34" s="63" t="s">
        <v>76</v>
      </c>
      <c r="F34" s="64">
        <v>200</v>
      </c>
      <c r="G34" s="65">
        <v>7.1609999999999996</v>
      </c>
      <c r="H34" s="66">
        <v>7.6619999999999999</v>
      </c>
      <c r="I34" s="42">
        <v>6.00431251525879</v>
      </c>
      <c r="J34" s="68">
        <v>121.56</v>
      </c>
      <c r="K34" s="43" t="s">
        <v>81</v>
      </c>
      <c r="L34" s="71">
        <v>31</v>
      </c>
    </row>
    <row r="35" spans="1:12" ht="15" x14ac:dyDescent="0.25">
      <c r="A35" s="14"/>
      <c r="B35" s="15"/>
      <c r="C35" s="11"/>
      <c r="D35" s="7" t="s">
        <v>28</v>
      </c>
      <c r="E35" s="63" t="s">
        <v>77</v>
      </c>
      <c r="F35" s="64">
        <v>100</v>
      </c>
      <c r="G35" s="65">
        <v>15.119</v>
      </c>
      <c r="H35" s="66">
        <v>7.1130000000000004</v>
      </c>
      <c r="I35" s="42">
        <v>6.6680000000000001</v>
      </c>
      <c r="J35" s="69">
        <v>151.185</v>
      </c>
      <c r="K35" s="43" t="s">
        <v>82</v>
      </c>
      <c r="L35" s="72">
        <v>67.95</v>
      </c>
    </row>
    <row r="36" spans="1:12" ht="25.5" x14ac:dyDescent="0.25">
      <c r="A36" s="14"/>
      <c r="B36" s="15"/>
      <c r="C36" s="11"/>
      <c r="D36" s="7" t="s">
        <v>29</v>
      </c>
      <c r="E36" s="63" t="s">
        <v>78</v>
      </c>
      <c r="F36" s="64">
        <v>200</v>
      </c>
      <c r="G36" s="65">
        <v>4.2670000000000003</v>
      </c>
      <c r="H36" s="66">
        <v>6.9329999999999998</v>
      </c>
      <c r="I36" s="42">
        <v>26.401</v>
      </c>
      <c r="J36" s="69">
        <v>185.86500000000001</v>
      </c>
      <c r="K36" s="43" t="s">
        <v>83</v>
      </c>
      <c r="L36" s="72">
        <v>35.76</v>
      </c>
    </row>
    <row r="37" spans="1:12" ht="25.5" x14ac:dyDescent="0.25">
      <c r="A37" s="14"/>
      <c r="B37" s="15"/>
      <c r="C37" s="11"/>
      <c r="D37" s="7" t="s">
        <v>30</v>
      </c>
      <c r="E37" s="63" t="s">
        <v>79</v>
      </c>
      <c r="F37" s="64">
        <v>200</v>
      </c>
      <c r="G37" s="65">
        <v>0.2</v>
      </c>
      <c r="H37" s="66">
        <v>0.2</v>
      </c>
      <c r="I37" s="42">
        <v>23.200000762939499</v>
      </c>
      <c r="J37" s="68">
        <v>95.4</v>
      </c>
      <c r="K37" s="43" t="s">
        <v>84</v>
      </c>
      <c r="L37" s="71">
        <v>21</v>
      </c>
    </row>
    <row r="38" spans="1:12" ht="15" x14ac:dyDescent="0.25">
      <c r="A38" s="14"/>
      <c r="B38" s="15"/>
      <c r="C38" s="11"/>
      <c r="D38" s="7" t="s">
        <v>31</v>
      </c>
      <c r="E38" s="63" t="s">
        <v>57</v>
      </c>
      <c r="F38" s="64">
        <v>50</v>
      </c>
      <c r="G38" s="65">
        <v>3.8</v>
      </c>
      <c r="H38" s="66">
        <v>0.4</v>
      </c>
      <c r="I38" s="42">
        <v>24.599189758300799</v>
      </c>
      <c r="J38" s="68">
        <v>116.795</v>
      </c>
      <c r="K38" s="43" t="s">
        <v>64</v>
      </c>
      <c r="L38" s="71">
        <v>4</v>
      </c>
    </row>
    <row r="39" spans="1:12" ht="15" x14ac:dyDescent="0.25">
      <c r="A39" s="14"/>
      <c r="B39" s="15"/>
      <c r="C39" s="11"/>
      <c r="D39" s="7" t="s">
        <v>32</v>
      </c>
      <c r="E39" s="63" t="s">
        <v>58</v>
      </c>
      <c r="F39" s="64">
        <v>40</v>
      </c>
      <c r="G39" s="65">
        <v>2.2400000000000002</v>
      </c>
      <c r="H39" s="66">
        <v>0.44</v>
      </c>
      <c r="I39" s="42">
        <v>19.7600002288818</v>
      </c>
      <c r="J39" s="68">
        <v>91.96</v>
      </c>
      <c r="K39" s="43" t="s">
        <v>65</v>
      </c>
      <c r="L39" s="71">
        <v>3.2</v>
      </c>
    </row>
    <row r="40" spans="1:12" ht="15" x14ac:dyDescent="0.25">
      <c r="A40" s="14"/>
      <c r="B40" s="15"/>
      <c r="C40" s="11"/>
      <c r="D40" s="6"/>
      <c r="E40" s="63"/>
      <c r="F40" s="64"/>
      <c r="G40" s="65"/>
      <c r="H40" s="66"/>
      <c r="I40" s="42"/>
      <c r="J40" s="68"/>
      <c r="K40" s="73"/>
      <c r="L40" s="71"/>
    </row>
    <row r="41" spans="1:12" ht="15" x14ac:dyDescent="0.25">
      <c r="A41" s="14"/>
      <c r="B41" s="15"/>
      <c r="C41" s="11"/>
      <c r="D41" s="6"/>
      <c r="E41" s="63"/>
      <c r="F41" s="64"/>
      <c r="G41" s="65"/>
      <c r="H41" s="66"/>
      <c r="I41" s="42"/>
      <c r="J41" s="68"/>
      <c r="K41" s="73"/>
      <c r="L41" s="7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>SUM(G33:G41)</f>
        <v>34.123999999999995</v>
      </c>
      <c r="H42" s="19">
        <f>SUM(H33:H41)</f>
        <v>28.302</v>
      </c>
      <c r="I42" s="19">
        <f>SUM(I33:I41)</f>
        <v>113.7186367454529</v>
      </c>
      <c r="J42" s="19">
        <f>SUM(J33:J41)</f>
        <v>846.45299999999997</v>
      </c>
      <c r="K42" s="25"/>
      <c r="L42" s="19">
        <f>SUM(L33:L41)</f>
        <v>177.67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1375</v>
      </c>
      <c r="G43" s="32">
        <f>G32+G42</f>
        <v>51.755999999999993</v>
      </c>
      <c r="H43" s="32">
        <f>H32+H42</f>
        <v>51.06</v>
      </c>
      <c r="I43" s="32">
        <f>I32+I42</f>
        <v>189.63055080223086</v>
      </c>
      <c r="J43" s="32">
        <f>J32+J42</f>
        <v>1424.99</v>
      </c>
      <c r="K43" s="32"/>
      <c r="L43" s="32">
        <f>L32+L42</f>
        <v>232.04999999999998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85</v>
      </c>
      <c r="F44" s="59">
        <v>200</v>
      </c>
      <c r="G44" s="60">
        <v>8.2539999999999996</v>
      </c>
      <c r="H44" s="61">
        <v>8.8510000000000009</v>
      </c>
      <c r="I44" s="39">
        <v>30.930006027221701</v>
      </c>
      <c r="J44" s="67">
        <v>236.21899999999999</v>
      </c>
      <c r="K44" s="40" t="s">
        <v>87</v>
      </c>
      <c r="L44" s="70">
        <v>13.89</v>
      </c>
    </row>
    <row r="45" spans="1:12" ht="15" x14ac:dyDescent="0.25">
      <c r="A45" s="23"/>
      <c r="B45" s="15"/>
      <c r="C45" s="11"/>
      <c r="D45" s="6"/>
      <c r="E45" s="63" t="s">
        <v>67</v>
      </c>
      <c r="F45" s="64">
        <v>25</v>
      </c>
      <c r="G45" s="65">
        <v>0.16400000000000001</v>
      </c>
      <c r="H45" s="66">
        <v>0.11700000000000001</v>
      </c>
      <c r="I45" s="42">
        <v>3.4047412872314502</v>
      </c>
      <c r="J45" s="68">
        <v>15.334</v>
      </c>
      <c r="K45" s="43" t="s">
        <v>88</v>
      </c>
      <c r="L45" s="71">
        <v>10.7</v>
      </c>
    </row>
    <row r="46" spans="1:12" ht="15" x14ac:dyDescent="0.25">
      <c r="A46" s="23"/>
      <c r="B46" s="15"/>
      <c r="C46" s="11"/>
      <c r="D46" s="7" t="s">
        <v>22</v>
      </c>
      <c r="E46" s="63" t="s">
        <v>86</v>
      </c>
      <c r="F46" s="64">
        <v>200</v>
      </c>
      <c r="G46" s="65">
        <v>4.0789999999999997</v>
      </c>
      <c r="H46" s="66">
        <v>3.79</v>
      </c>
      <c r="I46" s="42">
        <v>12.435</v>
      </c>
      <c r="J46" s="69">
        <v>99.834000000000003</v>
      </c>
      <c r="K46" s="43" t="s">
        <v>89</v>
      </c>
      <c r="L46" s="72">
        <v>13.7</v>
      </c>
    </row>
    <row r="47" spans="1:12" ht="15" x14ac:dyDescent="0.25">
      <c r="A47" s="23"/>
      <c r="B47" s="15"/>
      <c r="C47" s="11"/>
      <c r="D47" s="7" t="s">
        <v>23</v>
      </c>
      <c r="E47" s="63" t="s">
        <v>42</v>
      </c>
      <c r="F47" s="64">
        <v>30</v>
      </c>
      <c r="G47" s="65">
        <v>2.37</v>
      </c>
      <c r="H47" s="66">
        <v>0.3</v>
      </c>
      <c r="I47" s="42">
        <v>14.49</v>
      </c>
      <c r="J47" s="69">
        <v>70.14</v>
      </c>
      <c r="K47" s="43" t="s">
        <v>48</v>
      </c>
      <c r="L47" s="72">
        <v>2.4</v>
      </c>
    </row>
    <row r="48" spans="1:12" ht="15" x14ac:dyDescent="0.25">
      <c r="A48" s="23"/>
      <c r="B48" s="15"/>
      <c r="C48" s="11"/>
      <c r="D48" s="7"/>
      <c r="E48" s="63" t="s">
        <v>58</v>
      </c>
      <c r="F48" s="64">
        <v>20</v>
      </c>
      <c r="G48" s="65">
        <v>1.36</v>
      </c>
      <c r="H48" s="66">
        <v>0.26</v>
      </c>
      <c r="I48" s="42">
        <v>7.96</v>
      </c>
      <c r="J48" s="69">
        <v>39.597999999999999</v>
      </c>
      <c r="K48" s="43" t="s">
        <v>73</v>
      </c>
      <c r="L48" s="72">
        <v>1.6</v>
      </c>
    </row>
    <row r="49" spans="1:12" ht="15" x14ac:dyDescent="0.25">
      <c r="A49" s="23"/>
      <c r="B49" s="15"/>
      <c r="C49" s="11"/>
      <c r="D49" s="6"/>
      <c r="E49" s="63" t="s">
        <v>43</v>
      </c>
      <c r="F49" s="64">
        <v>10</v>
      </c>
      <c r="G49" s="65">
        <v>0.1</v>
      </c>
      <c r="H49" s="66">
        <v>8.25</v>
      </c>
      <c r="I49" s="42">
        <v>0.1</v>
      </c>
      <c r="J49" s="69">
        <v>75.001999999999995</v>
      </c>
      <c r="K49" s="43" t="s">
        <v>49</v>
      </c>
      <c r="L49" s="72">
        <v>7.6</v>
      </c>
    </row>
    <row r="50" spans="1:12" ht="15" x14ac:dyDescent="0.25">
      <c r="A50" s="23"/>
      <c r="B50" s="15"/>
      <c r="C50" s="11"/>
      <c r="D50" s="6"/>
      <c r="E50" s="63" t="s">
        <v>69</v>
      </c>
      <c r="F50" s="64">
        <v>15</v>
      </c>
      <c r="G50" s="65">
        <v>3.5</v>
      </c>
      <c r="H50" s="66">
        <v>4.4000000000000004</v>
      </c>
      <c r="I50" s="42">
        <v>0</v>
      </c>
      <c r="J50" s="69">
        <v>53.796999999999997</v>
      </c>
      <c r="K50" s="43" t="s">
        <v>74</v>
      </c>
      <c r="L50" s="72">
        <v>9.58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19.827000000000002</v>
      </c>
      <c r="H51" s="19">
        <f>SUM(H44:H50)</f>
        <v>25.968000000000004</v>
      </c>
      <c r="I51" s="19">
        <f>SUM(I44:I50)</f>
        <v>69.319747314453153</v>
      </c>
      <c r="J51" s="19">
        <f>SUM(J44:J50)</f>
        <v>589.92399999999998</v>
      </c>
      <c r="K51" s="25"/>
      <c r="L51" s="19">
        <f>SUM(L44:L50)</f>
        <v>59.47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90</v>
      </c>
      <c r="F52" s="59">
        <v>100</v>
      </c>
      <c r="G52" s="60">
        <v>1.9</v>
      </c>
      <c r="H52" s="61">
        <v>6.1</v>
      </c>
      <c r="I52" s="42">
        <v>5.7999982833862296</v>
      </c>
      <c r="J52" s="67">
        <v>85.998999999999995</v>
      </c>
      <c r="K52" s="43" t="s">
        <v>95</v>
      </c>
      <c r="L52" s="70">
        <v>20.59</v>
      </c>
    </row>
    <row r="53" spans="1:12" ht="15" x14ac:dyDescent="0.25">
      <c r="A53" s="23"/>
      <c r="B53" s="15"/>
      <c r="C53" s="11"/>
      <c r="D53" s="7" t="s">
        <v>27</v>
      </c>
      <c r="E53" s="63" t="s">
        <v>91</v>
      </c>
      <c r="F53" s="64">
        <v>200</v>
      </c>
      <c r="G53" s="65">
        <v>5.6909999999999998</v>
      </c>
      <c r="H53" s="66">
        <v>4.0209999999999999</v>
      </c>
      <c r="I53" s="42">
        <v>21.4885444641113</v>
      </c>
      <c r="J53" s="68">
        <v>140.22</v>
      </c>
      <c r="K53" s="43" t="s">
        <v>96</v>
      </c>
      <c r="L53" s="71">
        <v>36.4</v>
      </c>
    </row>
    <row r="54" spans="1:12" ht="25.5" x14ac:dyDescent="0.25">
      <c r="A54" s="23"/>
      <c r="B54" s="15"/>
      <c r="C54" s="11"/>
      <c r="D54" s="7" t="s">
        <v>28</v>
      </c>
      <c r="E54" s="63" t="s">
        <v>92</v>
      </c>
      <c r="F54" s="64">
        <v>200</v>
      </c>
      <c r="G54" s="65">
        <v>4.9169999999999998</v>
      </c>
      <c r="H54" s="66">
        <v>3.6469999999999998</v>
      </c>
      <c r="I54" s="42">
        <v>19.440078735351602</v>
      </c>
      <c r="J54" s="68">
        <v>129.49600000000001</v>
      </c>
      <c r="K54" s="43" t="s">
        <v>97</v>
      </c>
      <c r="L54" s="71">
        <v>35.21</v>
      </c>
    </row>
    <row r="55" spans="1:12" ht="15" x14ac:dyDescent="0.25">
      <c r="A55" s="23"/>
      <c r="B55" s="15"/>
      <c r="C55" s="11"/>
      <c r="D55" s="7" t="s">
        <v>29</v>
      </c>
      <c r="E55" s="63" t="s">
        <v>93</v>
      </c>
      <c r="F55" s="64">
        <v>100</v>
      </c>
      <c r="G55" s="65">
        <v>11.891999999999999</v>
      </c>
      <c r="H55" s="66">
        <v>10.301</v>
      </c>
      <c r="I55" s="42">
        <v>11.293749809265099</v>
      </c>
      <c r="J55" s="68">
        <v>185.42599999999999</v>
      </c>
      <c r="K55" s="43" t="s">
        <v>98</v>
      </c>
      <c r="L55" s="71">
        <v>65.3</v>
      </c>
    </row>
    <row r="56" spans="1:12" ht="15" x14ac:dyDescent="0.25">
      <c r="A56" s="23"/>
      <c r="B56" s="15"/>
      <c r="C56" s="11"/>
      <c r="D56" s="7" t="s">
        <v>30</v>
      </c>
      <c r="E56" s="63" t="s">
        <v>94</v>
      </c>
      <c r="F56" s="64">
        <v>200</v>
      </c>
      <c r="G56" s="65">
        <v>0.5</v>
      </c>
      <c r="H56" s="66">
        <v>0</v>
      </c>
      <c r="I56" s="42">
        <v>19.7990818023682</v>
      </c>
      <c r="J56" s="68">
        <v>81.001000000000005</v>
      </c>
      <c r="K56" s="43" t="s">
        <v>99</v>
      </c>
      <c r="L56" s="71">
        <v>6.53</v>
      </c>
    </row>
    <row r="57" spans="1:12" ht="15" x14ac:dyDescent="0.25">
      <c r="A57" s="23"/>
      <c r="B57" s="15"/>
      <c r="C57" s="11"/>
      <c r="D57" s="7" t="s">
        <v>31</v>
      </c>
      <c r="E57" s="63" t="s">
        <v>57</v>
      </c>
      <c r="F57" s="64">
        <v>50</v>
      </c>
      <c r="G57" s="65">
        <v>3.8</v>
      </c>
      <c r="H57" s="66">
        <v>0.4</v>
      </c>
      <c r="I57" s="42">
        <v>24.599189758300799</v>
      </c>
      <c r="J57" s="68">
        <v>116.795</v>
      </c>
      <c r="K57" s="43" t="s">
        <v>64</v>
      </c>
      <c r="L57" s="71">
        <v>4</v>
      </c>
    </row>
    <row r="58" spans="1:12" ht="15" x14ac:dyDescent="0.25">
      <c r="A58" s="23"/>
      <c r="B58" s="15"/>
      <c r="C58" s="11"/>
      <c r="D58" s="7" t="s">
        <v>32</v>
      </c>
      <c r="E58" s="63" t="s">
        <v>58</v>
      </c>
      <c r="F58" s="64">
        <v>40</v>
      </c>
      <c r="G58" s="65">
        <v>2.2400000000000002</v>
      </c>
      <c r="H58" s="66">
        <v>0.44</v>
      </c>
      <c r="I58" s="42">
        <v>19.7600002288818</v>
      </c>
      <c r="J58" s="68">
        <v>91.96</v>
      </c>
      <c r="K58" s="43" t="s">
        <v>65</v>
      </c>
      <c r="L58" s="71">
        <v>3.2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6">SUM(G52:G60)</f>
        <v>30.939999999999998</v>
      </c>
      <c r="H61" s="19">
        <f t="shared" ref="H61" si="7">SUM(H52:H60)</f>
        <v>24.908999999999999</v>
      </c>
      <c r="I61" s="19">
        <f t="shared" ref="I61" si="8">SUM(I52:I60)</f>
        <v>122.18064308166504</v>
      </c>
      <c r="J61" s="19">
        <f t="shared" ref="J61:L61" si="9">SUM(J52:J60)</f>
        <v>830.89700000000005</v>
      </c>
      <c r="K61" s="25"/>
      <c r="L61" s="19">
        <f t="shared" si="9"/>
        <v>171.23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1390</v>
      </c>
      <c r="G62" s="32">
        <f t="shared" ref="G62" si="10">G51+G61</f>
        <v>50.766999999999996</v>
      </c>
      <c r="H62" s="32">
        <f t="shared" ref="H62" si="11">H51+H61</f>
        <v>50.877000000000002</v>
      </c>
      <c r="I62" s="32">
        <f t="shared" ref="I62" si="12">I51+I61</f>
        <v>191.50039039611818</v>
      </c>
      <c r="J62" s="32">
        <f t="shared" ref="J62:L62" si="13">J51+J61</f>
        <v>1420.8209999999999</v>
      </c>
      <c r="K62" s="32"/>
      <c r="L62" s="32">
        <f t="shared" si="13"/>
        <v>230.7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101</v>
      </c>
      <c r="F63" s="59">
        <v>100</v>
      </c>
      <c r="G63" s="60">
        <v>9.0619999999999994</v>
      </c>
      <c r="H63" s="61">
        <v>8.6029999999999998</v>
      </c>
      <c r="I63" s="39">
        <v>9.3360000000000003</v>
      </c>
      <c r="J63" s="62">
        <v>150.77000000000001</v>
      </c>
      <c r="K63" s="40" t="s">
        <v>50</v>
      </c>
      <c r="L63" s="74">
        <v>66.7</v>
      </c>
    </row>
    <row r="64" spans="1:12" ht="15" x14ac:dyDescent="0.25">
      <c r="A64" s="23"/>
      <c r="B64" s="15"/>
      <c r="C64" s="11"/>
      <c r="D64" s="6"/>
      <c r="E64" s="63" t="s">
        <v>102</v>
      </c>
      <c r="F64" s="64">
        <v>150</v>
      </c>
      <c r="G64" s="65">
        <v>4.1539999999999999</v>
      </c>
      <c r="H64" s="66">
        <v>2.6539999999999999</v>
      </c>
      <c r="I64" s="42">
        <v>35.424224853515597</v>
      </c>
      <c r="J64" s="68">
        <v>182.30600000000001</v>
      </c>
      <c r="K64" s="43" t="s">
        <v>105</v>
      </c>
      <c r="L64" s="71">
        <v>15.65</v>
      </c>
    </row>
    <row r="65" spans="1:12" ht="25.5" x14ac:dyDescent="0.25">
      <c r="A65" s="23"/>
      <c r="B65" s="15"/>
      <c r="C65" s="11"/>
      <c r="D65" s="7" t="s">
        <v>22</v>
      </c>
      <c r="E65" s="63" t="s">
        <v>103</v>
      </c>
      <c r="F65" s="64">
        <v>200</v>
      </c>
      <c r="G65" s="65">
        <v>2.4700000000000002</v>
      </c>
      <c r="H65" s="66">
        <v>2.258</v>
      </c>
      <c r="I65" s="42">
        <v>8.1560000000000006</v>
      </c>
      <c r="J65" s="69">
        <v>63.774000000000001</v>
      </c>
      <c r="K65" s="43" t="s">
        <v>106</v>
      </c>
      <c r="L65" s="72">
        <v>9.57</v>
      </c>
    </row>
    <row r="66" spans="1:12" ht="15" x14ac:dyDescent="0.25">
      <c r="A66" s="23"/>
      <c r="B66" s="15"/>
      <c r="C66" s="11"/>
      <c r="D66" s="7" t="s">
        <v>23</v>
      </c>
      <c r="E66" s="63" t="s">
        <v>42</v>
      </c>
      <c r="F66" s="64">
        <v>40</v>
      </c>
      <c r="G66" s="65">
        <v>3.16</v>
      </c>
      <c r="H66" s="66">
        <v>0.4</v>
      </c>
      <c r="I66" s="42">
        <v>9.32</v>
      </c>
      <c r="J66" s="69">
        <v>93.52</v>
      </c>
      <c r="K66" s="43" t="s">
        <v>48</v>
      </c>
      <c r="L66" s="72">
        <v>3.2</v>
      </c>
    </row>
    <row r="67" spans="1:12" ht="15" x14ac:dyDescent="0.25">
      <c r="A67" s="23"/>
      <c r="B67" s="15"/>
      <c r="C67" s="11"/>
      <c r="D67" s="7"/>
      <c r="E67" s="63" t="s">
        <v>58</v>
      </c>
      <c r="F67" s="64">
        <v>20</v>
      </c>
      <c r="G67" s="65">
        <v>1.36</v>
      </c>
      <c r="H67" s="66">
        <v>0.26</v>
      </c>
      <c r="I67" s="42">
        <v>7.96</v>
      </c>
      <c r="J67" s="69">
        <v>39.597999999999999</v>
      </c>
      <c r="K67" s="43" t="s">
        <v>73</v>
      </c>
      <c r="L67" s="72">
        <v>1.6</v>
      </c>
    </row>
    <row r="68" spans="1:12" ht="15" x14ac:dyDescent="0.25">
      <c r="A68" s="23"/>
      <c r="B68" s="15"/>
      <c r="C68" s="11"/>
      <c r="D68" s="6"/>
      <c r="E68" s="63" t="s">
        <v>69</v>
      </c>
      <c r="F68" s="64">
        <v>15</v>
      </c>
      <c r="G68" s="65">
        <v>3.5</v>
      </c>
      <c r="H68" s="66">
        <v>4.4000000000000004</v>
      </c>
      <c r="I68" s="42">
        <v>0</v>
      </c>
      <c r="J68" s="69">
        <v>53.796999999999997</v>
      </c>
      <c r="K68" s="43" t="s">
        <v>74</v>
      </c>
      <c r="L68" s="72">
        <v>9.58</v>
      </c>
    </row>
    <row r="69" spans="1:12" ht="15" x14ac:dyDescent="0.25">
      <c r="A69" s="23"/>
      <c r="B69" s="15"/>
      <c r="C69" s="11"/>
      <c r="D69" s="6" t="s">
        <v>100</v>
      </c>
      <c r="E69" s="63" t="s">
        <v>104</v>
      </c>
      <c r="F69" s="64">
        <v>60</v>
      </c>
      <c r="G69" s="65">
        <v>0.5</v>
      </c>
      <c r="H69" s="66">
        <v>0</v>
      </c>
      <c r="I69" s="42">
        <v>1.5</v>
      </c>
      <c r="J69" s="69">
        <v>8.5</v>
      </c>
      <c r="K69" s="43" t="s">
        <v>107</v>
      </c>
      <c r="L69" s="72">
        <v>17.329999999999998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14">SUM(G63:G69)</f>
        <v>24.206</v>
      </c>
      <c r="H70" s="19">
        <f t="shared" ref="H70" si="15">SUM(H63:H69)</f>
        <v>18.575000000000003</v>
      </c>
      <c r="I70" s="19">
        <f t="shared" ref="I70" si="16">SUM(I63:I69)</f>
        <v>71.696224853515588</v>
      </c>
      <c r="J70" s="19">
        <f t="shared" ref="J70:L70" si="17">SUM(J63:J69)</f>
        <v>592.26499999999999</v>
      </c>
      <c r="K70" s="25"/>
      <c r="L70" s="19">
        <f t="shared" si="17"/>
        <v>123.63000000000001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108</v>
      </c>
      <c r="F71" s="59">
        <v>80</v>
      </c>
      <c r="G71" s="60">
        <v>1.0740000000000001</v>
      </c>
      <c r="H71" s="61">
        <v>5.7190000000000003</v>
      </c>
      <c r="I71" s="42">
        <v>3.20160007476807</v>
      </c>
      <c r="J71" s="67">
        <v>68.501999999999995</v>
      </c>
      <c r="K71" s="43" t="s">
        <v>113</v>
      </c>
      <c r="L71" s="70">
        <v>22.39</v>
      </c>
    </row>
    <row r="72" spans="1:12" ht="24" x14ac:dyDescent="0.25">
      <c r="A72" s="23"/>
      <c r="B72" s="15"/>
      <c r="C72" s="11"/>
      <c r="D72" s="7" t="s">
        <v>27</v>
      </c>
      <c r="E72" s="63" t="s">
        <v>109</v>
      </c>
      <c r="F72" s="64">
        <v>200</v>
      </c>
      <c r="G72" s="65">
        <v>5.7619999999999996</v>
      </c>
      <c r="H72" s="66">
        <v>3.4489999999999998</v>
      </c>
      <c r="I72" s="42">
        <v>10.0497598648071</v>
      </c>
      <c r="J72" s="68">
        <v>91.222999999999999</v>
      </c>
      <c r="K72" s="43" t="s">
        <v>114</v>
      </c>
      <c r="L72" s="71">
        <v>26.83</v>
      </c>
    </row>
    <row r="73" spans="1:12" ht="15" x14ac:dyDescent="0.25">
      <c r="A73" s="23"/>
      <c r="B73" s="15"/>
      <c r="C73" s="11"/>
      <c r="D73" s="7" t="s">
        <v>28</v>
      </c>
      <c r="E73" s="63" t="s">
        <v>110</v>
      </c>
      <c r="F73" s="64">
        <v>100</v>
      </c>
      <c r="G73" s="65">
        <v>12.670999999999999</v>
      </c>
      <c r="H73" s="66">
        <v>11.103</v>
      </c>
      <c r="I73" s="42">
        <v>12.895</v>
      </c>
      <c r="J73" s="69">
        <v>202.02</v>
      </c>
      <c r="K73" s="43" t="s">
        <v>115</v>
      </c>
      <c r="L73" s="72">
        <v>62.85</v>
      </c>
    </row>
    <row r="74" spans="1:12" ht="15" x14ac:dyDescent="0.25">
      <c r="A74" s="23"/>
      <c r="B74" s="15"/>
      <c r="C74" s="11"/>
      <c r="D74" s="7" t="s">
        <v>29</v>
      </c>
      <c r="E74" s="63" t="s">
        <v>111</v>
      </c>
      <c r="F74" s="64">
        <v>150</v>
      </c>
      <c r="G74" s="65">
        <v>3.6110000000000002</v>
      </c>
      <c r="H74" s="66">
        <v>8.9079999999999995</v>
      </c>
      <c r="I74" s="42">
        <v>14.773999999999999</v>
      </c>
      <c r="J74" s="69">
        <v>153.88999999999999</v>
      </c>
      <c r="K74" s="43" t="s">
        <v>116</v>
      </c>
      <c r="L74" s="72">
        <v>23.67</v>
      </c>
    </row>
    <row r="75" spans="1:12" ht="15" x14ac:dyDescent="0.25">
      <c r="A75" s="23"/>
      <c r="B75" s="15"/>
      <c r="C75" s="11"/>
      <c r="D75" s="7" t="s">
        <v>30</v>
      </c>
      <c r="E75" s="63" t="s">
        <v>112</v>
      </c>
      <c r="F75" s="64">
        <v>200</v>
      </c>
      <c r="G75" s="65">
        <v>0.20100000000000001</v>
      </c>
      <c r="H75" s="66">
        <v>9.6000000000000002E-2</v>
      </c>
      <c r="I75" s="42">
        <v>18.6380004882812</v>
      </c>
      <c r="J75" s="68">
        <v>76.201999999999998</v>
      </c>
      <c r="K75" s="43" t="s">
        <v>117</v>
      </c>
      <c r="L75" s="71">
        <v>12.55</v>
      </c>
    </row>
    <row r="76" spans="1:12" ht="15" x14ac:dyDescent="0.25">
      <c r="A76" s="23"/>
      <c r="B76" s="15"/>
      <c r="C76" s="11"/>
      <c r="D76" s="7" t="s">
        <v>31</v>
      </c>
      <c r="E76" s="63" t="s">
        <v>57</v>
      </c>
      <c r="F76" s="64">
        <v>40</v>
      </c>
      <c r="G76" s="65">
        <v>3.04</v>
      </c>
      <c r="H76" s="66">
        <v>0.32</v>
      </c>
      <c r="I76" s="42">
        <v>19.6793518066406</v>
      </c>
      <c r="J76" s="68">
        <v>93.436000000000007</v>
      </c>
      <c r="K76" s="43" t="s">
        <v>64</v>
      </c>
      <c r="L76" s="71">
        <v>3.2</v>
      </c>
    </row>
    <row r="77" spans="1:12" ht="15" x14ac:dyDescent="0.25">
      <c r="A77" s="23"/>
      <c r="B77" s="15"/>
      <c r="C77" s="11"/>
      <c r="D77" s="7" t="s">
        <v>32</v>
      </c>
      <c r="E77" s="63" t="s">
        <v>58</v>
      </c>
      <c r="F77" s="64">
        <v>40</v>
      </c>
      <c r="G77" s="65">
        <v>2.2400000000000002</v>
      </c>
      <c r="H77" s="66">
        <v>0.44</v>
      </c>
      <c r="I77" s="42">
        <v>19.7600002288818</v>
      </c>
      <c r="J77" s="68">
        <v>91.96</v>
      </c>
      <c r="K77" s="43" t="s">
        <v>65</v>
      </c>
      <c r="L77" s="71">
        <v>3.2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18">SUM(G71:G79)</f>
        <v>28.598999999999997</v>
      </c>
      <c r="H80" s="19">
        <f t="shared" ref="H80" si="19">SUM(H71:H79)</f>
        <v>30.035000000000004</v>
      </c>
      <c r="I80" s="19">
        <f t="shared" ref="I80" si="20">SUM(I71:I79)</f>
        <v>98.997712463378775</v>
      </c>
      <c r="J80" s="19">
        <f t="shared" ref="J80:L80" si="21">SUM(J71:J79)</f>
        <v>777.23300000000006</v>
      </c>
      <c r="K80" s="25"/>
      <c r="L80" s="19">
        <f t="shared" si="21"/>
        <v>154.69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1395</v>
      </c>
      <c r="G81" s="32">
        <f t="shared" ref="G81" si="22">G70+G80</f>
        <v>52.804999999999993</v>
      </c>
      <c r="H81" s="32">
        <f t="shared" ref="H81" si="23">H70+H80</f>
        <v>48.610000000000007</v>
      </c>
      <c r="I81" s="32">
        <f t="shared" ref="I81" si="24">I70+I80</f>
        <v>170.69393731689436</v>
      </c>
      <c r="J81" s="32">
        <f t="shared" ref="J81:L81" si="25">J70+J80</f>
        <v>1369.498</v>
      </c>
      <c r="K81" s="32"/>
      <c r="L81" s="32">
        <f t="shared" si="25"/>
        <v>278.32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118</v>
      </c>
      <c r="F82" s="59">
        <v>200</v>
      </c>
      <c r="G82" s="60">
        <v>5.7939999999999996</v>
      </c>
      <c r="H82" s="61">
        <v>7.0949999999999998</v>
      </c>
      <c r="I82" s="39">
        <v>31.966739654541001</v>
      </c>
      <c r="J82" s="67">
        <v>214.59399999999999</v>
      </c>
      <c r="K82" s="40" t="s">
        <v>121</v>
      </c>
      <c r="L82" s="70">
        <v>16.13</v>
      </c>
    </row>
    <row r="83" spans="1:12" ht="15" x14ac:dyDescent="0.25">
      <c r="A83" s="23"/>
      <c r="B83" s="15"/>
      <c r="C83" s="11"/>
      <c r="D83" s="6"/>
      <c r="E83" s="63" t="s">
        <v>119</v>
      </c>
      <c r="F83" s="64">
        <v>40</v>
      </c>
      <c r="G83" s="65">
        <v>0</v>
      </c>
      <c r="H83" s="66">
        <v>0</v>
      </c>
      <c r="I83" s="42">
        <v>18</v>
      </c>
      <c r="J83" s="68">
        <v>72</v>
      </c>
      <c r="K83" s="43" t="s">
        <v>122</v>
      </c>
      <c r="L83" s="71">
        <v>7.2</v>
      </c>
    </row>
    <row r="84" spans="1:12" ht="15" x14ac:dyDescent="0.25">
      <c r="A84" s="23"/>
      <c r="B84" s="15"/>
      <c r="C84" s="11"/>
      <c r="D84" s="7" t="s">
        <v>22</v>
      </c>
      <c r="E84" s="63" t="s">
        <v>120</v>
      </c>
      <c r="F84" s="64">
        <v>200</v>
      </c>
      <c r="G84" s="65">
        <v>4.5720000000000001</v>
      </c>
      <c r="H84" s="66">
        <v>4.8</v>
      </c>
      <c r="I84" s="42">
        <v>12.048</v>
      </c>
      <c r="J84" s="69">
        <v>107.88</v>
      </c>
      <c r="K84" s="43" t="s">
        <v>123</v>
      </c>
      <c r="L84" s="72">
        <v>14.06</v>
      </c>
    </row>
    <row r="85" spans="1:12" ht="15" x14ac:dyDescent="0.25">
      <c r="A85" s="23"/>
      <c r="B85" s="15"/>
      <c r="C85" s="11"/>
      <c r="D85" s="7" t="s">
        <v>23</v>
      </c>
      <c r="E85" s="63" t="s">
        <v>42</v>
      </c>
      <c r="F85" s="64">
        <v>20</v>
      </c>
      <c r="G85" s="65">
        <v>1.58</v>
      </c>
      <c r="H85" s="66">
        <v>0.2</v>
      </c>
      <c r="I85" s="42">
        <v>9.66</v>
      </c>
      <c r="J85" s="69">
        <v>46.76</v>
      </c>
      <c r="K85" s="43" t="s">
        <v>48</v>
      </c>
      <c r="L85" s="72">
        <v>1.6</v>
      </c>
    </row>
    <row r="86" spans="1:12" ht="15" x14ac:dyDescent="0.25">
      <c r="A86" s="23"/>
      <c r="B86" s="15"/>
      <c r="C86" s="11"/>
      <c r="D86" s="7"/>
      <c r="E86" s="63" t="s">
        <v>58</v>
      </c>
      <c r="F86" s="64">
        <v>20</v>
      </c>
      <c r="G86" s="65">
        <v>1.36</v>
      </c>
      <c r="H86" s="66">
        <v>0.26</v>
      </c>
      <c r="I86" s="42">
        <v>7.96</v>
      </c>
      <c r="J86" s="69">
        <v>39.597999999999999</v>
      </c>
      <c r="K86" s="43" t="s">
        <v>73</v>
      </c>
      <c r="L86" s="72">
        <v>1.6</v>
      </c>
    </row>
    <row r="87" spans="1:12" ht="15" x14ac:dyDescent="0.25">
      <c r="A87" s="23"/>
      <c r="B87" s="15"/>
      <c r="C87" s="11"/>
      <c r="D87" s="6"/>
      <c r="E87" s="63" t="s">
        <v>43</v>
      </c>
      <c r="F87" s="64">
        <v>10</v>
      </c>
      <c r="G87" s="65">
        <v>0.05</v>
      </c>
      <c r="H87" s="66">
        <v>8.25</v>
      </c>
      <c r="I87" s="42">
        <v>0.08</v>
      </c>
      <c r="J87" s="69">
        <v>74.77</v>
      </c>
      <c r="K87" s="43" t="s">
        <v>124</v>
      </c>
      <c r="L87" s="72">
        <v>7.6</v>
      </c>
    </row>
    <row r="88" spans="1:12" ht="15" x14ac:dyDescent="0.25">
      <c r="A88" s="23"/>
      <c r="B88" s="15"/>
      <c r="C88" s="11"/>
      <c r="D88" s="6"/>
      <c r="E88" s="63" t="s">
        <v>69</v>
      </c>
      <c r="F88" s="64">
        <v>10</v>
      </c>
      <c r="G88" s="65">
        <v>2.3330000000000002</v>
      </c>
      <c r="H88" s="66">
        <v>2.9329999999999998</v>
      </c>
      <c r="I88" s="42">
        <v>0</v>
      </c>
      <c r="J88" s="69">
        <v>35.865000000000002</v>
      </c>
      <c r="K88" s="43" t="s">
        <v>74</v>
      </c>
      <c r="L88" s="72">
        <v>6.36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6">SUM(G82:G88)</f>
        <v>15.689</v>
      </c>
      <c r="H89" s="19">
        <f t="shared" ref="H89" si="27">SUM(H82:H88)</f>
        <v>23.537999999999997</v>
      </c>
      <c r="I89" s="19">
        <f t="shared" ref="I89" si="28">SUM(I82:I88)</f>
        <v>79.714739654540992</v>
      </c>
      <c r="J89" s="19">
        <f t="shared" ref="J89:L89" si="29">SUM(J82:J88)</f>
        <v>591.46699999999998</v>
      </c>
      <c r="K89" s="25"/>
      <c r="L89" s="19">
        <f t="shared" si="29"/>
        <v>54.550000000000004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125</v>
      </c>
      <c r="F90" s="59">
        <v>80</v>
      </c>
      <c r="G90" s="60">
        <v>2.0459999999999998</v>
      </c>
      <c r="H90" s="61">
        <v>2.7149999999999999</v>
      </c>
      <c r="I90" s="42">
        <v>9.3441591262817401</v>
      </c>
      <c r="J90" s="67">
        <v>71.442999999999998</v>
      </c>
      <c r="K90" s="43" t="s">
        <v>129</v>
      </c>
      <c r="L90" s="70">
        <v>11.73</v>
      </c>
    </row>
    <row r="91" spans="1:12" ht="15" x14ac:dyDescent="0.25">
      <c r="A91" s="23"/>
      <c r="B91" s="15"/>
      <c r="C91" s="11"/>
      <c r="D91" s="7" t="s">
        <v>27</v>
      </c>
      <c r="E91" s="63" t="s">
        <v>76</v>
      </c>
      <c r="F91" s="64">
        <v>200</v>
      </c>
      <c r="G91" s="65">
        <v>7.1609999999999996</v>
      </c>
      <c r="H91" s="66">
        <v>7.6619999999999999</v>
      </c>
      <c r="I91" s="42">
        <v>6.00431251525879</v>
      </c>
      <c r="J91" s="68">
        <v>121.56</v>
      </c>
      <c r="K91" s="43" t="s">
        <v>81</v>
      </c>
      <c r="L91" s="71">
        <v>31</v>
      </c>
    </row>
    <row r="92" spans="1:12" ht="15" x14ac:dyDescent="0.25">
      <c r="A92" s="23"/>
      <c r="B92" s="15"/>
      <c r="C92" s="11"/>
      <c r="D92" s="7" t="s">
        <v>28</v>
      </c>
      <c r="E92" s="63" t="s">
        <v>126</v>
      </c>
      <c r="F92" s="64">
        <v>110</v>
      </c>
      <c r="G92" s="65">
        <v>10.526999999999999</v>
      </c>
      <c r="H92" s="66">
        <v>9.64</v>
      </c>
      <c r="I92" s="42">
        <v>6.5880000000000001</v>
      </c>
      <c r="J92" s="69">
        <v>159.41800000000001</v>
      </c>
      <c r="K92" s="43" t="s">
        <v>130</v>
      </c>
      <c r="L92" s="72">
        <v>45.9</v>
      </c>
    </row>
    <row r="93" spans="1:12" ht="15" x14ac:dyDescent="0.25">
      <c r="A93" s="23"/>
      <c r="B93" s="15"/>
      <c r="C93" s="11"/>
      <c r="D93" s="7" t="s">
        <v>29</v>
      </c>
      <c r="E93" s="63" t="s">
        <v>127</v>
      </c>
      <c r="F93" s="64">
        <v>180</v>
      </c>
      <c r="G93" s="65">
        <v>3.3460000000000001</v>
      </c>
      <c r="H93" s="66">
        <v>7.1669999999999998</v>
      </c>
      <c r="I93" s="42">
        <v>21.963999999999999</v>
      </c>
      <c r="J93" s="69">
        <v>169.06800000000001</v>
      </c>
      <c r="K93" s="43" t="s">
        <v>131</v>
      </c>
      <c r="L93" s="72">
        <v>30.79</v>
      </c>
    </row>
    <row r="94" spans="1:12" ht="15" x14ac:dyDescent="0.25">
      <c r="A94" s="23"/>
      <c r="B94" s="15"/>
      <c r="C94" s="11"/>
      <c r="D94" s="7" t="s">
        <v>30</v>
      </c>
      <c r="E94" s="63" t="s">
        <v>128</v>
      </c>
      <c r="F94" s="64">
        <v>200</v>
      </c>
      <c r="G94" s="65">
        <v>1.4</v>
      </c>
      <c r="H94" s="66">
        <v>0.2</v>
      </c>
      <c r="I94" s="42">
        <v>20</v>
      </c>
      <c r="J94" s="68">
        <v>92</v>
      </c>
      <c r="K94" s="43" t="s">
        <v>132</v>
      </c>
      <c r="L94" s="71">
        <v>21</v>
      </c>
    </row>
    <row r="95" spans="1:12" ht="15" x14ac:dyDescent="0.25">
      <c r="A95" s="23"/>
      <c r="B95" s="15"/>
      <c r="C95" s="11"/>
      <c r="D95" s="7" t="s">
        <v>31</v>
      </c>
      <c r="E95" s="63" t="s">
        <v>57</v>
      </c>
      <c r="F95" s="64">
        <v>50</v>
      </c>
      <c r="G95" s="65">
        <v>3.8</v>
      </c>
      <c r="H95" s="66">
        <v>0.4</v>
      </c>
      <c r="I95" s="42">
        <v>24.599189758300799</v>
      </c>
      <c r="J95" s="68">
        <v>116.795</v>
      </c>
      <c r="K95" s="43" t="s">
        <v>64</v>
      </c>
      <c r="L95" s="71">
        <v>4</v>
      </c>
    </row>
    <row r="96" spans="1:12" ht="15" x14ac:dyDescent="0.25">
      <c r="A96" s="23"/>
      <c r="B96" s="15"/>
      <c r="C96" s="11"/>
      <c r="D96" s="7" t="s">
        <v>32</v>
      </c>
      <c r="E96" s="63" t="s">
        <v>58</v>
      </c>
      <c r="F96" s="64">
        <v>40</v>
      </c>
      <c r="G96" s="65">
        <v>2.2400000000000002</v>
      </c>
      <c r="H96" s="66">
        <v>0.44</v>
      </c>
      <c r="I96" s="42">
        <v>19.7600002288818</v>
      </c>
      <c r="J96" s="68">
        <v>91.96</v>
      </c>
      <c r="K96" s="43" t="s">
        <v>65</v>
      </c>
      <c r="L96" s="71">
        <v>3.2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30">SUM(G90:G98)</f>
        <v>30.519999999999996</v>
      </c>
      <c r="H99" s="19">
        <f t="shared" ref="H99" si="31">SUM(H90:H98)</f>
        <v>28.223999999999997</v>
      </c>
      <c r="I99" s="19">
        <f t="shared" ref="I99" si="32">SUM(I90:I98)</f>
        <v>108.25966162872314</v>
      </c>
      <c r="J99" s="19">
        <f t="shared" ref="J99:L99" si="33">SUM(J90:J98)</f>
        <v>822.24400000000003</v>
      </c>
      <c r="K99" s="25"/>
      <c r="L99" s="19">
        <f t="shared" si="33"/>
        <v>147.61999999999998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1360</v>
      </c>
      <c r="G100" s="32">
        <f t="shared" ref="G100" si="34">G89+G99</f>
        <v>46.208999999999996</v>
      </c>
      <c r="H100" s="32">
        <f t="shared" ref="H100" si="35">H89+H99</f>
        <v>51.761999999999993</v>
      </c>
      <c r="I100" s="32">
        <f t="shared" ref="I100" si="36">I89+I99</f>
        <v>187.97440128326411</v>
      </c>
      <c r="J100" s="32">
        <f t="shared" ref="J100:L100" si="37">J89+J99</f>
        <v>1413.711</v>
      </c>
      <c r="K100" s="32"/>
      <c r="L100" s="32">
        <f t="shared" si="37"/>
        <v>202.17</v>
      </c>
    </row>
    <row r="101" spans="1:12" ht="15" x14ac:dyDescent="0.25">
      <c r="A101" s="14">
        <v>2</v>
      </c>
      <c r="B101" s="15">
        <v>1</v>
      </c>
      <c r="C101" s="22" t="s">
        <v>20</v>
      </c>
      <c r="D101" s="5" t="s">
        <v>21</v>
      </c>
      <c r="E101" s="58" t="s">
        <v>39</v>
      </c>
      <c r="F101" s="59">
        <v>200</v>
      </c>
      <c r="G101" s="60">
        <v>17.791</v>
      </c>
      <c r="H101" s="61">
        <v>9.7240000000000002</v>
      </c>
      <c r="I101" s="39">
        <v>34.019699096679702</v>
      </c>
      <c r="J101" s="67">
        <v>293.46499999999997</v>
      </c>
      <c r="K101" s="40" t="s">
        <v>45</v>
      </c>
      <c r="L101" s="70">
        <v>95.58</v>
      </c>
    </row>
    <row r="102" spans="1:12" ht="15" x14ac:dyDescent="0.25">
      <c r="A102" s="14"/>
      <c r="B102" s="15"/>
      <c r="C102" s="11"/>
      <c r="D102" s="6"/>
      <c r="E102" s="63" t="s">
        <v>133</v>
      </c>
      <c r="F102" s="64">
        <v>25</v>
      </c>
      <c r="G102" s="65">
        <v>0.125</v>
      </c>
      <c r="H102" s="66">
        <v>2.5000000000000001E-2</v>
      </c>
      <c r="I102" s="42">
        <v>15.25</v>
      </c>
      <c r="J102" s="68">
        <v>61.725000000000001</v>
      </c>
      <c r="K102" s="43" t="s">
        <v>135</v>
      </c>
      <c r="L102" s="71">
        <v>10.25</v>
      </c>
    </row>
    <row r="103" spans="1:12" ht="15" x14ac:dyDescent="0.25">
      <c r="A103" s="14"/>
      <c r="B103" s="15"/>
      <c r="C103" s="11"/>
      <c r="D103" s="7" t="s">
        <v>22</v>
      </c>
      <c r="E103" s="63" t="s">
        <v>134</v>
      </c>
      <c r="F103" s="64">
        <v>200</v>
      </c>
      <c r="G103" s="65">
        <v>0.65600000000000003</v>
      </c>
      <c r="H103" s="66">
        <v>0.23</v>
      </c>
      <c r="I103" s="42">
        <v>2.48</v>
      </c>
      <c r="J103" s="69">
        <v>14.593999999999999</v>
      </c>
      <c r="K103" s="43" t="s">
        <v>136</v>
      </c>
      <c r="L103" s="72">
        <v>12.16</v>
      </c>
    </row>
    <row r="104" spans="1:12" ht="15" x14ac:dyDescent="0.25">
      <c r="A104" s="14"/>
      <c r="B104" s="15"/>
      <c r="C104" s="11"/>
      <c r="D104" s="7" t="s">
        <v>23</v>
      </c>
      <c r="E104" s="63" t="s">
        <v>42</v>
      </c>
      <c r="F104" s="64">
        <v>40</v>
      </c>
      <c r="G104" s="65">
        <v>3.16</v>
      </c>
      <c r="H104" s="66">
        <v>0.4</v>
      </c>
      <c r="I104" s="42">
        <v>19.32</v>
      </c>
      <c r="J104" s="69">
        <v>93.52</v>
      </c>
      <c r="K104" s="43" t="s">
        <v>48</v>
      </c>
      <c r="L104" s="72">
        <v>3.2</v>
      </c>
    </row>
    <row r="105" spans="1:12" ht="15" x14ac:dyDescent="0.25">
      <c r="A105" s="14"/>
      <c r="B105" s="15"/>
      <c r="C105" s="11"/>
      <c r="D105" s="7"/>
      <c r="E105" s="63" t="s">
        <v>43</v>
      </c>
      <c r="F105" s="64">
        <v>10</v>
      </c>
      <c r="G105" s="65">
        <v>0.1</v>
      </c>
      <c r="H105" s="66">
        <v>8.25</v>
      </c>
      <c r="I105" s="42">
        <v>0.1</v>
      </c>
      <c r="J105" s="69">
        <v>75.001999999999995</v>
      </c>
      <c r="K105" s="43" t="s">
        <v>49</v>
      </c>
      <c r="L105" s="72">
        <v>7.6</v>
      </c>
    </row>
    <row r="106" spans="1:12" ht="15" x14ac:dyDescent="0.25">
      <c r="A106" s="14"/>
      <c r="B106" s="15"/>
      <c r="C106" s="11"/>
      <c r="D106" s="57" t="s">
        <v>24</v>
      </c>
      <c r="E106" s="63" t="s">
        <v>44</v>
      </c>
      <c r="F106" s="64">
        <v>100</v>
      </c>
      <c r="G106" s="65">
        <v>0.4</v>
      </c>
      <c r="H106" s="66">
        <v>0.4</v>
      </c>
      <c r="I106" s="42">
        <v>9.8000001907348597</v>
      </c>
      <c r="J106" s="68">
        <v>44.4</v>
      </c>
      <c r="K106" s="43" t="s">
        <v>50</v>
      </c>
      <c r="L106" s="71">
        <v>24.5</v>
      </c>
    </row>
    <row r="107" spans="1:12" ht="15" x14ac:dyDescent="0.25">
      <c r="A107" s="14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16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38">SUM(G101:G107)</f>
        <v>22.231999999999999</v>
      </c>
      <c r="H108" s="19">
        <f t="shared" si="38"/>
        <v>19.029</v>
      </c>
      <c r="I108" s="19">
        <f t="shared" si="38"/>
        <v>80.969699287414556</v>
      </c>
      <c r="J108" s="19">
        <f t="shared" si="38"/>
        <v>582.7059999999999</v>
      </c>
      <c r="K108" s="25"/>
      <c r="L108" s="19">
        <f t="shared" ref="L108" si="39">SUM(L101:L107)</f>
        <v>153.29</v>
      </c>
    </row>
    <row r="109" spans="1:12" ht="15" x14ac:dyDescent="0.25">
      <c r="A109" s="13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137</v>
      </c>
      <c r="F109" s="59">
        <v>90</v>
      </c>
      <c r="G109" s="60">
        <v>1.026</v>
      </c>
      <c r="H109" s="61">
        <v>1.6839999999999999</v>
      </c>
      <c r="I109" s="42">
        <v>3.4344000816345202</v>
      </c>
      <c r="J109" s="67">
        <v>32.997</v>
      </c>
      <c r="K109" s="43" t="s">
        <v>142</v>
      </c>
      <c r="L109" s="70">
        <v>22.47</v>
      </c>
    </row>
    <row r="110" spans="1:12" ht="15" x14ac:dyDescent="0.25">
      <c r="A110" s="14"/>
      <c r="B110" s="15"/>
      <c r="C110" s="11"/>
      <c r="D110" s="7" t="s">
        <v>27</v>
      </c>
      <c r="E110" s="63" t="s">
        <v>138</v>
      </c>
      <c r="F110" s="64">
        <v>200</v>
      </c>
      <c r="G110" s="65">
        <v>1.6279999999999999</v>
      </c>
      <c r="H110" s="66">
        <v>3.907</v>
      </c>
      <c r="I110" s="42">
        <v>11.5289707183838</v>
      </c>
      <c r="J110" s="68">
        <v>87.686000000000007</v>
      </c>
      <c r="K110" s="43" t="s">
        <v>143</v>
      </c>
      <c r="L110" s="71">
        <v>15.16</v>
      </c>
    </row>
    <row r="111" spans="1:12" ht="15" x14ac:dyDescent="0.25">
      <c r="A111" s="14"/>
      <c r="B111" s="15"/>
      <c r="C111" s="11"/>
      <c r="D111" s="7" t="s">
        <v>28</v>
      </c>
      <c r="E111" s="63" t="s">
        <v>139</v>
      </c>
      <c r="F111" s="64">
        <v>110</v>
      </c>
      <c r="G111" s="65">
        <v>12.872999999999999</v>
      </c>
      <c r="H111" s="66">
        <v>12.33</v>
      </c>
      <c r="I111" s="42">
        <v>11.596</v>
      </c>
      <c r="J111" s="69">
        <v>208.97200000000001</v>
      </c>
      <c r="K111" s="43" t="s">
        <v>144</v>
      </c>
      <c r="L111" s="72">
        <v>77.930000000000007</v>
      </c>
    </row>
    <row r="112" spans="1:12" ht="15" x14ac:dyDescent="0.25">
      <c r="A112" s="14"/>
      <c r="B112" s="15"/>
      <c r="C112" s="11"/>
      <c r="D112" s="7" t="s">
        <v>29</v>
      </c>
      <c r="E112" s="63" t="s">
        <v>140</v>
      </c>
      <c r="F112" s="64">
        <v>160</v>
      </c>
      <c r="G112" s="65">
        <v>3.9470000000000001</v>
      </c>
      <c r="H112" s="66">
        <v>5.12</v>
      </c>
      <c r="I112" s="42">
        <v>38.935000000000002</v>
      </c>
      <c r="J112" s="69">
        <v>217.071</v>
      </c>
      <c r="K112" s="43" t="s">
        <v>145</v>
      </c>
      <c r="L112" s="72">
        <v>9.4499999999999993</v>
      </c>
    </row>
    <row r="113" spans="1:12" ht="15" x14ac:dyDescent="0.25">
      <c r="A113" s="14"/>
      <c r="B113" s="15"/>
      <c r="C113" s="11"/>
      <c r="D113" s="7" t="s">
        <v>30</v>
      </c>
      <c r="E113" s="63" t="s">
        <v>141</v>
      </c>
      <c r="F113" s="64">
        <v>200</v>
      </c>
      <c r="G113" s="65">
        <v>0.253</v>
      </c>
      <c r="H113" s="66">
        <v>0.14499999999999999</v>
      </c>
      <c r="I113" s="42">
        <v>13.4310808181763</v>
      </c>
      <c r="J113" s="68">
        <v>56.000999999999998</v>
      </c>
      <c r="K113" s="43" t="s">
        <v>146</v>
      </c>
      <c r="L113" s="71">
        <v>12.46</v>
      </c>
    </row>
    <row r="114" spans="1:12" ht="15" x14ac:dyDescent="0.25">
      <c r="A114" s="14"/>
      <c r="B114" s="15"/>
      <c r="C114" s="11"/>
      <c r="D114" s="7" t="s">
        <v>31</v>
      </c>
      <c r="E114" s="63" t="s">
        <v>57</v>
      </c>
      <c r="F114" s="64">
        <v>50</v>
      </c>
      <c r="G114" s="65">
        <v>3.8</v>
      </c>
      <c r="H114" s="66">
        <v>0.4</v>
      </c>
      <c r="I114" s="42">
        <v>24.599189758300799</v>
      </c>
      <c r="J114" s="68">
        <v>116.795</v>
      </c>
      <c r="K114" s="43" t="s">
        <v>64</v>
      </c>
      <c r="L114" s="71">
        <v>4</v>
      </c>
    </row>
    <row r="115" spans="1:12" ht="15" x14ac:dyDescent="0.25">
      <c r="A115" s="14"/>
      <c r="B115" s="15"/>
      <c r="C115" s="11"/>
      <c r="D115" s="7" t="s">
        <v>32</v>
      </c>
      <c r="E115" s="63" t="s">
        <v>58</v>
      </c>
      <c r="F115" s="64">
        <v>40</v>
      </c>
      <c r="G115" s="65">
        <v>2.2400000000000002</v>
      </c>
      <c r="H115" s="66">
        <v>0.44</v>
      </c>
      <c r="I115" s="42">
        <v>19.7600002288818</v>
      </c>
      <c r="J115" s="68">
        <v>91.96</v>
      </c>
      <c r="K115" s="43" t="s">
        <v>65</v>
      </c>
      <c r="L115" s="71">
        <v>3.2</v>
      </c>
    </row>
    <row r="116" spans="1:12" ht="15" x14ac:dyDescent="0.25">
      <c r="A116" s="14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4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16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40">SUM(G109:G117)</f>
        <v>25.767000000000003</v>
      </c>
      <c r="H118" s="19">
        <f t="shared" si="40"/>
        <v>24.026</v>
      </c>
      <c r="I118" s="19">
        <f t="shared" si="40"/>
        <v>123.2846416053772</v>
      </c>
      <c r="J118" s="19">
        <f t="shared" si="40"/>
        <v>811.48199999999997</v>
      </c>
      <c r="K118" s="25"/>
      <c r="L118" s="19">
        <f t="shared" ref="L118" si="41">SUM(L109:L117)</f>
        <v>144.66999999999999</v>
      </c>
    </row>
    <row r="119" spans="1:12" ht="15.75" thickBot="1" x14ac:dyDescent="0.25">
      <c r="A119" s="33">
        <f>A101</f>
        <v>2</v>
      </c>
      <c r="B119" s="33">
        <f>B101</f>
        <v>1</v>
      </c>
      <c r="C119" s="49" t="s">
        <v>4</v>
      </c>
      <c r="D119" s="50"/>
      <c r="E119" s="31"/>
      <c r="F119" s="32">
        <f>F108+F118</f>
        <v>1425</v>
      </c>
      <c r="G119" s="32">
        <f t="shared" ref="G119" si="42">G108+G118</f>
        <v>47.999000000000002</v>
      </c>
      <c r="H119" s="32">
        <f t="shared" ref="H119" si="43">H108+H118</f>
        <v>43.055</v>
      </c>
      <c r="I119" s="32">
        <f t="shared" ref="I119" si="44">I108+I118</f>
        <v>204.25434089279176</v>
      </c>
      <c r="J119" s="32">
        <f t="shared" ref="J119:L119" si="45">J108+J118</f>
        <v>1394.1879999999999</v>
      </c>
      <c r="K119" s="32"/>
      <c r="L119" s="32">
        <f t="shared" si="45"/>
        <v>297.95999999999998</v>
      </c>
    </row>
    <row r="120" spans="1:12" ht="15" x14ac:dyDescent="0.25">
      <c r="A120" s="20">
        <v>2</v>
      </c>
      <c r="B120" s="21">
        <v>2</v>
      </c>
      <c r="C120" s="22" t="s">
        <v>20</v>
      </c>
      <c r="D120" s="5" t="s">
        <v>21</v>
      </c>
      <c r="E120" s="58" t="s">
        <v>147</v>
      </c>
      <c r="F120" s="59">
        <v>200</v>
      </c>
      <c r="G120" s="60">
        <v>6.077</v>
      </c>
      <c r="H120" s="61">
        <v>4.9889999999999999</v>
      </c>
      <c r="I120" s="39">
        <v>38.495780944824197</v>
      </c>
      <c r="J120" s="67">
        <v>222.96</v>
      </c>
      <c r="K120" s="40" t="s">
        <v>148</v>
      </c>
      <c r="L120" s="70">
        <v>11.67</v>
      </c>
    </row>
    <row r="121" spans="1:12" ht="15" x14ac:dyDescent="0.25">
      <c r="A121" s="23"/>
      <c r="B121" s="15"/>
      <c r="C121" s="11"/>
      <c r="D121" s="6"/>
      <c r="E121" s="63" t="s">
        <v>67</v>
      </c>
      <c r="F121" s="64">
        <v>20</v>
      </c>
      <c r="G121" s="65">
        <v>0.13200000000000001</v>
      </c>
      <c r="H121" s="66">
        <v>9.4E-2</v>
      </c>
      <c r="I121" s="42">
        <v>2.7237930297851598</v>
      </c>
      <c r="J121" s="68">
        <v>12.266999999999999</v>
      </c>
      <c r="K121" s="43" t="s">
        <v>88</v>
      </c>
      <c r="L121" s="71">
        <v>8.56</v>
      </c>
    </row>
    <row r="122" spans="1:12" ht="15" x14ac:dyDescent="0.25">
      <c r="A122" s="23"/>
      <c r="B122" s="15"/>
      <c r="C122" s="11"/>
      <c r="D122" s="7" t="s">
        <v>22</v>
      </c>
      <c r="E122" s="63" t="s">
        <v>68</v>
      </c>
      <c r="F122" s="64">
        <v>200</v>
      </c>
      <c r="G122" s="65">
        <v>2.6219999999999999</v>
      </c>
      <c r="H122" s="66">
        <v>3.2109999999999999</v>
      </c>
      <c r="I122" s="42">
        <v>19.013999999999999</v>
      </c>
      <c r="J122" s="69">
        <v>115.166</v>
      </c>
      <c r="K122" s="43" t="s">
        <v>72</v>
      </c>
      <c r="L122" s="72">
        <v>11.36</v>
      </c>
    </row>
    <row r="123" spans="1:12" ht="15.75" customHeight="1" x14ac:dyDescent="0.25">
      <c r="A123" s="23"/>
      <c r="B123" s="15"/>
      <c r="C123" s="11"/>
      <c r="D123" s="7" t="s">
        <v>23</v>
      </c>
      <c r="E123" s="63" t="s">
        <v>42</v>
      </c>
      <c r="F123" s="64">
        <v>40</v>
      </c>
      <c r="G123" s="65">
        <v>3.16</v>
      </c>
      <c r="H123" s="66">
        <v>0.4</v>
      </c>
      <c r="I123" s="42">
        <v>19.32</v>
      </c>
      <c r="J123" s="69">
        <v>93.52</v>
      </c>
      <c r="K123" s="43" t="s">
        <v>48</v>
      </c>
      <c r="L123" s="72">
        <v>3.2</v>
      </c>
    </row>
    <row r="124" spans="1:12" ht="15" x14ac:dyDescent="0.25">
      <c r="A124" s="23"/>
      <c r="B124" s="15"/>
      <c r="C124" s="11"/>
      <c r="D124" s="7"/>
      <c r="E124" s="63" t="s">
        <v>58</v>
      </c>
      <c r="F124" s="64">
        <v>20</v>
      </c>
      <c r="G124" s="65">
        <v>1.36</v>
      </c>
      <c r="H124" s="66">
        <v>0.26</v>
      </c>
      <c r="I124" s="42">
        <v>7.96</v>
      </c>
      <c r="J124" s="69">
        <v>39.597999999999999</v>
      </c>
      <c r="K124" s="43" t="s">
        <v>73</v>
      </c>
      <c r="L124" s="72">
        <v>1.6</v>
      </c>
    </row>
    <row r="125" spans="1:12" ht="15" x14ac:dyDescent="0.25">
      <c r="A125" s="23"/>
      <c r="B125" s="15"/>
      <c r="C125" s="11"/>
      <c r="D125" s="6"/>
      <c r="E125" s="63" t="s">
        <v>43</v>
      </c>
      <c r="F125" s="64">
        <v>10</v>
      </c>
      <c r="G125" s="65">
        <v>0.1</v>
      </c>
      <c r="H125" s="66">
        <v>8.25</v>
      </c>
      <c r="I125" s="42">
        <v>0.1</v>
      </c>
      <c r="J125" s="69">
        <v>75.001999999999995</v>
      </c>
      <c r="K125" s="43" t="s">
        <v>49</v>
      </c>
      <c r="L125" s="72">
        <v>7.6</v>
      </c>
    </row>
    <row r="126" spans="1:12" ht="15" x14ac:dyDescent="0.25">
      <c r="A126" s="23"/>
      <c r="B126" s="15"/>
      <c r="C126" s="11"/>
      <c r="D126" s="6"/>
      <c r="E126" s="63" t="s">
        <v>69</v>
      </c>
      <c r="F126" s="64">
        <v>10</v>
      </c>
      <c r="G126" s="65">
        <v>2.3330000000000002</v>
      </c>
      <c r="H126" s="66">
        <v>2.9329999999999998</v>
      </c>
      <c r="I126" s="42">
        <v>0</v>
      </c>
      <c r="J126" s="69">
        <v>35.865000000000002</v>
      </c>
      <c r="K126" s="43" t="s">
        <v>74</v>
      </c>
      <c r="L126" s="72">
        <v>6.38</v>
      </c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46">SUM(G120:G126)</f>
        <v>15.783999999999999</v>
      </c>
      <c r="H127" s="19">
        <f t="shared" si="46"/>
        <v>20.137</v>
      </c>
      <c r="I127" s="19">
        <f t="shared" si="46"/>
        <v>87.613573974609338</v>
      </c>
      <c r="J127" s="19">
        <f t="shared" si="46"/>
        <v>594.37800000000004</v>
      </c>
      <c r="K127" s="25"/>
      <c r="L127" s="19">
        <f t="shared" ref="L127" si="47">SUM(L120:L126)</f>
        <v>50.370000000000005</v>
      </c>
    </row>
    <row r="128" spans="1:12" ht="15" x14ac:dyDescent="0.25">
      <c r="A128" s="26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149</v>
      </c>
      <c r="F128" s="59">
        <v>80</v>
      </c>
      <c r="G128" s="60">
        <v>0.80300000000000005</v>
      </c>
      <c r="H128" s="61">
        <v>2.4940000000000002</v>
      </c>
      <c r="I128" s="42">
        <v>8.8052835464477504</v>
      </c>
      <c r="J128" s="67">
        <v>64.040000000000006</v>
      </c>
      <c r="K128" s="43" t="s">
        <v>150</v>
      </c>
      <c r="L128" s="70">
        <v>12.78</v>
      </c>
    </row>
    <row r="129" spans="1:12" ht="15" x14ac:dyDescent="0.25">
      <c r="A129" s="23"/>
      <c r="B129" s="15"/>
      <c r="C129" s="11"/>
      <c r="D129" s="7" t="s">
        <v>27</v>
      </c>
      <c r="E129" s="63" t="s">
        <v>76</v>
      </c>
      <c r="F129" s="64">
        <v>200</v>
      </c>
      <c r="G129" s="65">
        <v>7.1609999999999996</v>
      </c>
      <c r="H129" s="66">
        <v>7.6619999999999999</v>
      </c>
      <c r="I129" s="42">
        <v>6.00431251525879</v>
      </c>
      <c r="J129" s="68">
        <v>121.56</v>
      </c>
      <c r="K129" s="43" t="s">
        <v>81</v>
      </c>
      <c r="L129" s="71">
        <v>31</v>
      </c>
    </row>
    <row r="130" spans="1:12" ht="15" x14ac:dyDescent="0.25">
      <c r="A130" s="23"/>
      <c r="B130" s="15"/>
      <c r="C130" s="11"/>
      <c r="D130" s="7" t="s">
        <v>28</v>
      </c>
      <c r="E130" s="63" t="s">
        <v>77</v>
      </c>
      <c r="F130" s="64">
        <v>100</v>
      </c>
      <c r="G130" s="65">
        <v>15.119</v>
      </c>
      <c r="H130" s="66">
        <v>7.1130000000000004</v>
      </c>
      <c r="I130" s="42">
        <v>6.6680000000000001</v>
      </c>
      <c r="J130" s="69">
        <v>151.185</v>
      </c>
      <c r="K130" s="43" t="s">
        <v>82</v>
      </c>
      <c r="L130" s="72">
        <v>67.95</v>
      </c>
    </row>
    <row r="131" spans="1:12" ht="25.5" x14ac:dyDescent="0.25">
      <c r="A131" s="23"/>
      <c r="B131" s="15"/>
      <c r="C131" s="11"/>
      <c r="D131" s="7" t="s">
        <v>29</v>
      </c>
      <c r="E131" s="63" t="s">
        <v>78</v>
      </c>
      <c r="F131" s="64">
        <v>200</v>
      </c>
      <c r="G131" s="65">
        <v>4.2670000000000003</v>
      </c>
      <c r="H131" s="66">
        <v>6.9329999999999998</v>
      </c>
      <c r="I131" s="42">
        <v>26.401</v>
      </c>
      <c r="J131" s="69">
        <v>185.86500000000001</v>
      </c>
      <c r="K131" s="43" t="s">
        <v>83</v>
      </c>
      <c r="L131" s="72">
        <v>35.76</v>
      </c>
    </row>
    <row r="132" spans="1:12" ht="15" x14ac:dyDescent="0.25">
      <c r="A132" s="23"/>
      <c r="B132" s="15"/>
      <c r="C132" s="11"/>
      <c r="D132" s="7" t="s">
        <v>30</v>
      </c>
      <c r="E132" s="63" t="s">
        <v>128</v>
      </c>
      <c r="F132" s="64">
        <v>200</v>
      </c>
      <c r="G132" s="65">
        <v>1.4</v>
      </c>
      <c r="H132" s="66">
        <v>0.2</v>
      </c>
      <c r="I132" s="42">
        <v>20</v>
      </c>
      <c r="J132" s="68">
        <v>92</v>
      </c>
      <c r="K132" s="43" t="s">
        <v>132</v>
      </c>
      <c r="L132" s="71">
        <v>21</v>
      </c>
    </row>
    <row r="133" spans="1:12" ht="15" x14ac:dyDescent="0.25">
      <c r="A133" s="23"/>
      <c r="B133" s="15"/>
      <c r="C133" s="11"/>
      <c r="D133" s="7" t="s">
        <v>31</v>
      </c>
      <c r="E133" s="63" t="s">
        <v>57</v>
      </c>
      <c r="F133" s="64">
        <v>50</v>
      </c>
      <c r="G133" s="65">
        <v>3.8</v>
      </c>
      <c r="H133" s="66">
        <v>0.4</v>
      </c>
      <c r="I133" s="42">
        <v>24.599189758300799</v>
      </c>
      <c r="J133" s="68">
        <v>116.795</v>
      </c>
      <c r="K133" s="43" t="s">
        <v>64</v>
      </c>
      <c r="L133" s="71">
        <v>4</v>
      </c>
    </row>
    <row r="134" spans="1:12" ht="15" x14ac:dyDescent="0.25">
      <c r="A134" s="23"/>
      <c r="B134" s="15"/>
      <c r="C134" s="11"/>
      <c r="D134" s="7" t="s">
        <v>32</v>
      </c>
      <c r="E134" s="63" t="s">
        <v>58</v>
      </c>
      <c r="F134" s="64">
        <v>40</v>
      </c>
      <c r="G134" s="65">
        <v>2.2400000000000002</v>
      </c>
      <c r="H134" s="66">
        <v>0.44</v>
      </c>
      <c r="I134" s="42">
        <v>19.7600002288818</v>
      </c>
      <c r="J134" s="68">
        <v>91.96</v>
      </c>
      <c r="K134" s="43" t="s">
        <v>65</v>
      </c>
      <c r="L134" s="71">
        <v>3.2</v>
      </c>
    </row>
    <row r="135" spans="1:12" ht="15" x14ac:dyDescent="0.25">
      <c r="A135" s="23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48">SUM(G128:G136)</f>
        <v>34.79</v>
      </c>
      <c r="H137" s="19">
        <f t="shared" si="48"/>
        <v>25.242000000000001</v>
      </c>
      <c r="I137" s="19">
        <f t="shared" si="48"/>
        <v>112.23778604888912</v>
      </c>
      <c r="J137" s="19">
        <f t="shared" si="48"/>
        <v>823.40500000000009</v>
      </c>
      <c r="K137" s="25"/>
      <c r="L137" s="19">
        <f t="shared" ref="L137" si="49">SUM(L128:L136)</f>
        <v>175.69</v>
      </c>
    </row>
    <row r="138" spans="1:12" ht="15.75" thickBot="1" x14ac:dyDescent="0.25">
      <c r="A138" s="29">
        <f>A120</f>
        <v>2</v>
      </c>
      <c r="B138" s="30">
        <f>B120</f>
        <v>2</v>
      </c>
      <c r="C138" s="49" t="s">
        <v>4</v>
      </c>
      <c r="D138" s="50"/>
      <c r="E138" s="31"/>
      <c r="F138" s="32">
        <f>F127+F137</f>
        <v>1370</v>
      </c>
      <c r="G138" s="32">
        <f t="shared" ref="G138" si="50">G127+G137</f>
        <v>50.573999999999998</v>
      </c>
      <c r="H138" s="32">
        <f t="shared" ref="H138" si="51">H127+H137</f>
        <v>45.379000000000005</v>
      </c>
      <c r="I138" s="32">
        <f t="shared" ref="I138" si="52">I127+I137</f>
        <v>199.85136002349844</v>
      </c>
      <c r="J138" s="32">
        <f t="shared" ref="J138:L138" si="53">J127+J137</f>
        <v>1417.7830000000001</v>
      </c>
      <c r="K138" s="32"/>
      <c r="L138" s="32">
        <f t="shared" si="53"/>
        <v>226.06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151</v>
      </c>
      <c r="F139" s="59">
        <v>200</v>
      </c>
      <c r="G139" s="60">
        <v>5.806</v>
      </c>
      <c r="H139" s="61">
        <v>6.9050000000000002</v>
      </c>
      <c r="I139" s="39">
        <v>34.298641204833999</v>
      </c>
      <c r="J139" s="67">
        <v>222.32400000000001</v>
      </c>
      <c r="K139" s="40" t="s">
        <v>152</v>
      </c>
      <c r="L139" s="70">
        <v>15.41</v>
      </c>
    </row>
    <row r="140" spans="1:12" ht="15" x14ac:dyDescent="0.25">
      <c r="A140" s="23"/>
      <c r="B140" s="15"/>
      <c r="C140" s="11"/>
      <c r="D140" s="6"/>
      <c r="E140" s="63" t="s">
        <v>67</v>
      </c>
      <c r="F140" s="64">
        <v>25</v>
      </c>
      <c r="G140" s="65">
        <v>0.11700000000000001</v>
      </c>
      <c r="H140" s="66">
        <v>4.7E-2</v>
      </c>
      <c r="I140" s="42">
        <v>2.3946118354797399</v>
      </c>
      <c r="J140" s="68">
        <v>10.141999999999999</v>
      </c>
      <c r="K140" s="43" t="s">
        <v>71</v>
      </c>
      <c r="L140" s="71">
        <v>8.49</v>
      </c>
    </row>
    <row r="141" spans="1:12" ht="15" x14ac:dyDescent="0.25">
      <c r="A141" s="23"/>
      <c r="B141" s="15"/>
      <c r="C141" s="11"/>
      <c r="D141" s="7" t="s">
        <v>22</v>
      </c>
      <c r="E141" s="63" t="s">
        <v>86</v>
      </c>
      <c r="F141" s="64">
        <v>200</v>
      </c>
      <c r="G141" s="65">
        <v>4.0789999999999997</v>
      </c>
      <c r="H141" s="66">
        <v>3.79</v>
      </c>
      <c r="I141" s="42">
        <v>12.435</v>
      </c>
      <c r="J141" s="69">
        <v>99.834000000000003</v>
      </c>
      <c r="K141" s="43" t="s">
        <v>89</v>
      </c>
      <c r="L141" s="72">
        <v>13.7</v>
      </c>
    </row>
    <row r="142" spans="1:12" ht="15" x14ac:dyDescent="0.25">
      <c r="A142" s="23"/>
      <c r="B142" s="15"/>
      <c r="C142" s="11"/>
      <c r="D142" s="7" t="s">
        <v>23</v>
      </c>
      <c r="E142" s="63" t="s">
        <v>42</v>
      </c>
      <c r="F142" s="64">
        <v>30</v>
      </c>
      <c r="G142" s="65">
        <v>2.37</v>
      </c>
      <c r="H142" s="66">
        <v>0.3</v>
      </c>
      <c r="I142" s="42">
        <v>14.49</v>
      </c>
      <c r="J142" s="69">
        <v>70.14</v>
      </c>
      <c r="K142" s="43" t="s">
        <v>48</v>
      </c>
      <c r="L142" s="72">
        <v>2.4</v>
      </c>
    </row>
    <row r="143" spans="1:12" ht="15" x14ac:dyDescent="0.25">
      <c r="A143" s="23"/>
      <c r="B143" s="15"/>
      <c r="C143" s="11"/>
      <c r="D143" s="7"/>
      <c r="E143" s="63" t="s">
        <v>58</v>
      </c>
      <c r="F143" s="64">
        <v>20</v>
      </c>
      <c r="G143" s="65">
        <v>1.36</v>
      </c>
      <c r="H143" s="66">
        <v>0.26</v>
      </c>
      <c r="I143" s="42">
        <v>7.96</v>
      </c>
      <c r="J143" s="69">
        <v>39.597999999999999</v>
      </c>
      <c r="K143" s="43" t="s">
        <v>73</v>
      </c>
      <c r="L143" s="72">
        <v>1.6</v>
      </c>
    </row>
    <row r="144" spans="1:12" ht="15" x14ac:dyDescent="0.25">
      <c r="A144" s="23"/>
      <c r="B144" s="15"/>
      <c r="C144" s="11"/>
      <c r="D144" s="6"/>
      <c r="E144" s="63" t="s">
        <v>43</v>
      </c>
      <c r="F144" s="64">
        <v>10</v>
      </c>
      <c r="G144" s="65">
        <v>0.1</v>
      </c>
      <c r="H144" s="66">
        <v>8.25</v>
      </c>
      <c r="I144" s="42">
        <v>0.1</v>
      </c>
      <c r="J144" s="69">
        <v>75.001999999999995</v>
      </c>
      <c r="K144" s="43" t="s">
        <v>49</v>
      </c>
      <c r="L144" s="72">
        <v>7.6</v>
      </c>
    </row>
    <row r="145" spans="1:12" ht="15" x14ac:dyDescent="0.25">
      <c r="A145" s="23"/>
      <c r="B145" s="15"/>
      <c r="C145" s="11"/>
      <c r="D145" s="6"/>
      <c r="E145" s="63" t="s">
        <v>69</v>
      </c>
      <c r="F145" s="64">
        <v>15</v>
      </c>
      <c r="G145" s="65">
        <v>3.5</v>
      </c>
      <c r="H145" s="66">
        <v>4.4000000000000004</v>
      </c>
      <c r="I145" s="42">
        <v>0</v>
      </c>
      <c r="J145" s="69">
        <v>53.796999999999997</v>
      </c>
      <c r="K145" s="43" t="s">
        <v>74</v>
      </c>
      <c r="L145" s="72">
        <v>9.58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54">SUM(G139:G145)</f>
        <v>17.332000000000001</v>
      </c>
      <c r="H146" s="19">
        <f t="shared" si="54"/>
        <v>23.951999999999998</v>
      </c>
      <c r="I146" s="19">
        <f t="shared" si="54"/>
        <v>71.678253040313734</v>
      </c>
      <c r="J146" s="19">
        <f t="shared" si="54"/>
        <v>570.83699999999999</v>
      </c>
      <c r="K146" s="25"/>
      <c r="L146" s="19">
        <f t="shared" ref="L146" si="55">SUM(L139:L145)</f>
        <v>58.779999999999994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153</v>
      </c>
      <c r="F147" s="59">
        <v>80</v>
      </c>
      <c r="G147" s="60">
        <v>1.4350000000000001</v>
      </c>
      <c r="H147" s="61">
        <v>6.6079999999999997</v>
      </c>
      <c r="I147" s="42">
        <v>7.7114009857177699</v>
      </c>
      <c r="J147" s="67">
        <v>96.013999999999996</v>
      </c>
      <c r="K147" s="43" t="s">
        <v>156</v>
      </c>
      <c r="L147" s="70">
        <v>18.41</v>
      </c>
    </row>
    <row r="148" spans="1:12" ht="15" x14ac:dyDescent="0.25">
      <c r="A148" s="23"/>
      <c r="B148" s="15"/>
      <c r="C148" s="11"/>
      <c r="D148" s="7" t="s">
        <v>27</v>
      </c>
      <c r="E148" s="63" t="s">
        <v>91</v>
      </c>
      <c r="F148" s="64">
        <v>200</v>
      </c>
      <c r="G148" s="65">
        <v>5.6909999999999998</v>
      </c>
      <c r="H148" s="66">
        <v>4.0209999999999999</v>
      </c>
      <c r="I148" s="42">
        <v>21.4885444641113</v>
      </c>
      <c r="J148" s="68">
        <v>140.22</v>
      </c>
      <c r="K148" s="43" t="s">
        <v>96</v>
      </c>
      <c r="L148" s="71">
        <v>36.4</v>
      </c>
    </row>
    <row r="149" spans="1:12" ht="15" x14ac:dyDescent="0.25">
      <c r="A149" s="23"/>
      <c r="B149" s="15"/>
      <c r="C149" s="11"/>
      <c r="D149" s="7" t="s">
        <v>28</v>
      </c>
      <c r="E149" s="63" t="s">
        <v>93</v>
      </c>
      <c r="F149" s="64">
        <v>100</v>
      </c>
      <c r="G149" s="65">
        <v>11.891999999999999</v>
      </c>
      <c r="H149" s="66">
        <v>10.301</v>
      </c>
      <c r="I149" s="42">
        <v>11.294</v>
      </c>
      <c r="J149" s="69">
        <v>185.42599999999999</v>
      </c>
      <c r="K149" s="43" t="s">
        <v>98</v>
      </c>
      <c r="L149" s="72">
        <v>65.3</v>
      </c>
    </row>
    <row r="150" spans="1:12" ht="25.5" x14ac:dyDescent="0.25">
      <c r="A150" s="23"/>
      <c r="B150" s="15"/>
      <c r="C150" s="11"/>
      <c r="D150" s="7" t="s">
        <v>29</v>
      </c>
      <c r="E150" s="63" t="s">
        <v>154</v>
      </c>
      <c r="F150" s="64">
        <v>200</v>
      </c>
      <c r="G150" s="65">
        <v>3.5859999999999999</v>
      </c>
      <c r="H150" s="66">
        <v>9.0139999999999993</v>
      </c>
      <c r="I150" s="42">
        <v>17.949000000000002</v>
      </c>
      <c r="J150" s="69">
        <v>167.25299999999999</v>
      </c>
      <c r="K150" s="43" t="s">
        <v>157</v>
      </c>
      <c r="L150" s="72">
        <v>33.369999999999997</v>
      </c>
    </row>
    <row r="151" spans="1:12" ht="15" x14ac:dyDescent="0.25">
      <c r="A151" s="23"/>
      <c r="B151" s="15"/>
      <c r="C151" s="11"/>
      <c r="D151" s="7" t="s">
        <v>30</v>
      </c>
      <c r="E151" s="63" t="s">
        <v>155</v>
      </c>
      <c r="F151" s="64">
        <v>200</v>
      </c>
      <c r="G151" s="65">
        <v>1.8</v>
      </c>
      <c r="H151" s="66">
        <v>0</v>
      </c>
      <c r="I151" s="42">
        <v>19.610000610351602</v>
      </c>
      <c r="J151" s="68">
        <v>84.314999999999998</v>
      </c>
      <c r="K151" s="43" t="s">
        <v>158</v>
      </c>
      <c r="L151" s="71">
        <v>12.38</v>
      </c>
    </row>
    <row r="152" spans="1:12" ht="15" x14ac:dyDescent="0.25">
      <c r="A152" s="23"/>
      <c r="B152" s="15"/>
      <c r="C152" s="11"/>
      <c r="D152" s="7" t="s">
        <v>31</v>
      </c>
      <c r="E152" s="63" t="s">
        <v>57</v>
      </c>
      <c r="F152" s="64">
        <v>50</v>
      </c>
      <c r="G152" s="65">
        <v>3.8</v>
      </c>
      <c r="H152" s="66">
        <v>0.4</v>
      </c>
      <c r="I152" s="42">
        <v>24.599189758300799</v>
      </c>
      <c r="J152" s="68">
        <v>116.795</v>
      </c>
      <c r="K152" s="43" t="s">
        <v>64</v>
      </c>
      <c r="L152" s="71">
        <v>4</v>
      </c>
    </row>
    <row r="153" spans="1:12" ht="15" x14ac:dyDescent="0.25">
      <c r="A153" s="23"/>
      <c r="B153" s="15"/>
      <c r="C153" s="11"/>
      <c r="D153" s="7" t="s">
        <v>32</v>
      </c>
      <c r="E153" s="63" t="s">
        <v>58</v>
      </c>
      <c r="F153" s="64">
        <v>30</v>
      </c>
      <c r="G153" s="65">
        <v>2.04</v>
      </c>
      <c r="H153" s="66">
        <v>0.39</v>
      </c>
      <c r="I153" s="42">
        <v>11.9404754638672</v>
      </c>
      <c r="J153" s="68">
        <v>59.396999999999998</v>
      </c>
      <c r="K153" s="43" t="s">
        <v>73</v>
      </c>
      <c r="L153" s="71">
        <v>2.4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56">SUM(G147:G155)</f>
        <v>30.244</v>
      </c>
      <c r="H156" s="19">
        <f t="shared" si="56"/>
        <v>30.733999999999998</v>
      </c>
      <c r="I156" s="19">
        <f t="shared" si="56"/>
        <v>114.59261128234867</v>
      </c>
      <c r="J156" s="19">
        <f t="shared" si="56"/>
        <v>849.42000000000007</v>
      </c>
      <c r="K156" s="25"/>
      <c r="L156" s="19">
        <f t="shared" ref="L156" si="57">SUM(L147:L155)</f>
        <v>172.26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1360</v>
      </c>
      <c r="G157" s="32">
        <f t="shared" ref="G157" si="58">G146+G156</f>
        <v>47.576000000000001</v>
      </c>
      <c r="H157" s="32">
        <f t="shared" ref="H157" si="59">H146+H156</f>
        <v>54.685999999999993</v>
      </c>
      <c r="I157" s="32">
        <f t="shared" ref="I157" si="60">I146+I156</f>
        <v>186.27086432266242</v>
      </c>
      <c r="J157" s="32">
        <f t="shared" ref="J157:L157" si="61">J146+J156</f>
        <v>1420.2570000000001</v>
      </c>
      <c r="K157" s="32"/>
      <c r="L157" s="32">
        <f t="shared" si="61"/>
        <v>231.04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159</v>
      </c>
      <c r="F158" s="59">
        <v>60</v>
      </c>
      <c r="G158" s="60">
        <v>0.36</v>
      </c>
      <c r="H158" s="61">
        <v>0</v>
      </c>
      <c r="I158" s="39">
        <v>2.2799999713897701</v>
      </c>
      <c r="J158" s="67">
        <v>10.56</v>
      </c>
      <c r="K158" s="40" t="s">
        <v>160</v>
      </c>
      <c r="L158" s="70">
        <v>17.649999999999999</v>
      </c>
    </row>
    <row r="159" spans="1:12" ht="15" x14ac:dyDescent="0.25">
      <c r="A159" s="23"/>
      <c r="B159" s="15"/>
      <c r="C159" s="11"/>
      <c r="D159" s="6"/>
      <c r="E159" s="63" t="s">
        <v>101</v>
      </c>
      <c r="F159" s="64">
        <v>90</v>
      </c>
      <c r="G159" s="65">
        <v>8.1560000000000006</v>
      </c>
      <c r="H159" s="66">
        <v>7.7430000000000003</v>
      </c>
      <c r="I159" s="42">
        <v>8.4030000000000005</v>
      </c>
      <c r="J159" s="69">
        <v>135.69300000000001</v>
      </c>
      <c r="K159" s="43" t="s">
        <v>50</v>
      </c>
      <c r="L159" s="72">
        <v>60.03</v>
      </c>
    </row>
    <row r="160" spans="1:12" ht="15" x14ac:dyDescent="0.25">
      <c r="A160" s="23"/>
      <c r="B160" s="15"/>
      <c r="C160" s="11"/>
      <c r="D160" s="7"/>
      <c r="E160" s="63" t="s">
        <v>55</v>
      </c>
      <c r="F160" s="64">
        <v>150</v>
      </c>
      <c r="G160" s="65">
        <v>5.4</v>
      </c>
      <c r="H160" s="66">
        <v>4.9000000000000004</v>
      </c>
      <c r="I160" s="42">
        <v>32.801000000000002</v>
      </c>
      <c r="J160" s="69">
        <v>196.79599999999999</v>
      </c>
      <c r="K160" s="43" t="s">
        <v>62</v>
      </c>
      <c r="L160" s="72">
        <v>7.24</v>
      </c>
    </row>
    <row r="161" spans="1:12" ht="25.5" x14ac:dyDescent="0.25">
      <c r="A161" s="23"/>
      <c r="B161" s="15"/>
      <c r="C161" s="11"/>
      <c r="D161" s="57" t="s">
        <v>22</v>
      </c>
      <c r="E161" s="63" t="s">
        <v>103</v>
      </c>
      <c r="F161" s="64">
        <v>200</v>
      </c>
      <c r="G161" s="65">
        <v>2.4700000000000002</v>
      </c>
      <c r="H161" s="66">
        <v>2.258</v>
      </c>
      <c r="I161" s="42">
        <v>8.1560000000000006</v>
      </c>
      <c r="J161" s="69">
        <v>63.774000000000001</v>
      </c>
      <c r="K161" s="43" t="s">
        <v>106</v>
      </c>
      <c r="L161" s="72">
        <v>9.57</v>
      </c>
    </row>
    <row r="162" spans="1:12" ht="15" x14ac:dyDescent="0.25">
      <c r="A162" s="23"/>
      <c r="B162" s="15"/>
      <c r="C162" s="11"/>
      <c r="D162" s="57" t="s">
        <v>23</v>
      </c>
      <c r="E162" s="63" t="s">
        <v>42</v>
      </c>
      <c r="F162" s="64">
        <v>30</v>
      </c>
      <c r="G162" s="65">
        <v>2.37</v>
      </c>
      <c r="H162" s="66">
        <v>0.3</v>
      </c>
      <c r="I162" s="42">
        <v>14.49</v>
      </c>
      <c r="J162" s="69">
        <v>70.14</v>
      </c>
      <c r="K162" s="43" t="s">
        <v>48</v>
      </c>
      <c r="L162" s="72">
        <v>2.4</v>
      </c>
    </row>
    <row r="163" spans="1:12" ht="15" x14ac:dyDescent="0.25">
      <c r="A163" s="23"/>
      <c r="B163" s="15"/>
      <c r="C163" s="11"/>
      <c r="D163" s="6"/>
      <c r="E163" s="63" t="s">
        <v>58</v>
      </c>
      <c r="F163" s="64">
        <v>20</v>
      </c>
      <c r="G163" s="65">
        <v>1.36</v>
      </c>
      <c r="H163" s="66">
        <v>0.26</v>
      </c>
      <c r="I163" s="42">
        <v>7.96</v>
      </c>
      <c r="J163" s="69">
        <v>39.597999999999999</v>
      </c>
      <c r="K163" s="43" t="s">
        <v>73</v>
      </c>
      <c r="L163" s="72">
        <v>1.6</v>
      </c>
    </row>
    <row r="164" spans="1:12" ht="15" x14ac:dyDescent="0.25">
      <c r="A164" s="23"/>
      <c r="B164" s="15"/>
      <c r="C164" s="11"/>
      <c r="D164" s="6"/>
      <c r="E164" s="63" t="s">
        <v>69</v>
      </c>
      <c r="F164" s="64">
        <v>15</v>
      </c>
      <c r="G164" s="65">
        <v>3.5</v>
      </c>
      <c r="H164" s="66">
        <v>4.4000000000000004</v>
      </c>
      <c r="I164" s="42">
        <v>0</v>
      </c>
      <c r="J164" s="69">
        <v>53.796999999999997</v>
      </c>
      <c r="K164" s="43" t="s">
        <v>74</v>
      </c>
      <c r="L164" s="72">
        <v>9.58</v>
      </c>
    </row>
    <row r="165" spans="1:12" ht="15.75" customHeight="1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62">SUM(G158:G164)</f>
        <v>23.616</v>
      </c>
      <c r="H165" s="19">
        <f t="shared" si="62"/>
        <v>19.861000000000001</v>
      </c>
      <c r="I165" s="19">
        <f t="shared" si="62"/>
        <v>74.089999971389759</v>
      </c>
      <c r="J165" s="19">
        <f t="shared" si="62"/>
        <v>570.35799999999995</v>
      </c>
      <c r="K165" s="25"/>
      <c r="L165" s="19">
        <f t="shared" ref="L165" si="63">SUM(L158:L164)</f>
        <v>108.07000000000001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161</v>
      </c>
      <c r="F166" s="59">
        <v>90</v>
      </c>
      <c r="G166" s="60">
        <v>2.5739999999999998</v>
      </c>
      <c r="H166" s="61">
        <v>4.9429999999999996</v>
      </c>
      <c r="I166" s="42">
        <v>6.3946800231933603</v>
      </c>
      <c r="J166" s="67">
        <v>80.361000000000004</v>
      </c>
      <c r="K166" s="43" t="s">
        <v>165</v>
      </c>
      <c r="L166" s="70">
        <v>43.65</v>
      </c>
    </row>
    <row r="167" spans="1:12" ht="15" x14ac:dyDescent="0.25">
      <c r="A167" s="23"/>
      <c r="B167" s="15"/>
      <c r="C167" s="11"/>
      <c r="D167" s="7" t="s">
        <v>27</v>
      </c>
      <c r="E167" s="63" t="s">
        <v>162</v>
      </c>
      <c r="F167" s="64">
        <v>200</v>
      </c>
      <c r="G167" s="65">
        <v>3.1259999999999999</v>
      </c>
      <c r="H167" s="66">
        <v>5.1680000000000001</v>
      </c>
      <c r="I167" s="42">
        <v>12.112693786621101</v>
      </c>
      <c r="J167" s="68">
        <v>106.181</v>
      </c>
      <c r="K167" s="43" t="s">
        <v>165</v>
      </c>
      <c r="L167" s="71">
        <v>19.18</v>
      </c>
    </row>
    <row r="168" spans="1:12" ht="15" x14ac:dyDescent="0.25">
      <c r="A168" s="23"/>
      <c r="B168" s="15"/>
      <c r="C168" s="11"/>
      <c r="D168" s="7" t="s">
        <v>28</v>
      </c>
      <c r="E168" s="63" t="s">
        <v>110</v>
      </c>
      <c r="F168" s="64">
        <v>100</v>
      </c>
      <c r="G168" s="65">
        <v>12.670999999999999</v>
      </c>
      <c r="H168" s="66">
        <v>11.103</v>
      </c>
      <c r="I168" s="42">
        <v>12.895</v>
      </c>
      <c r="J168" s="69">
        <v>202.02</v>
      </c>
      <c r="K168" s="43" t="s">
        <v>166</v>
      </c>
      <c r="L168" s="72">
        <v>62.85</v>
      </c>
    </row>
    <row r="169" spans="1:12" ht="15" x14ac:dyDescent="0.25">
      <c r="A169" s="23"/>
      <c r="B169" s="15"/>
      <c r="C169" s="11"/>
      <c r="D169" s="7" t="s">
        <v>29</v>
      </c>
      <c r="E169" s="63" t="s">
        <v>92</v>
      </c>
      <c r="F169" s="64">
        <v>200</v>
      </c>
      <c r="G169" s="65">
        <v>4.9169999999999998</v>
      </c>
      <c r="H169" s="66">
        <v>3.6469999999999998</v>
      </c>
      <c r="I169" s="42">
        <v>19.440000000000001</v>
      </c>
      <c r="J169" s="69">
        <v>129.49600000000001</v>
      </c>
      <c r="K169" s="43" t="s">
        <v>115</v>
      </c>
      <c r="L169" s="72">
        <v>35.21</v>
      </c>
    </row>
    <row r="170" spans="1:12" ht="25.5" x14ac:dyDescent="0.25">
      <c r="A170" s="23"/>
      <c r="B170" s="15"/>
      <c r="C170" s="11"/>
      <c r="D170" s="7"/>
      <c r="E170" s="63" t="s">
        <v>163</v>
      </c>
      <c r="F170" s="64">
        <v>30</v>
      </c>
      <c r="G170" s="65">
        <v>0.50900000000000001</v>
      </c>
      <c r="H170" s="66">
        <v>0.70899999999999996</v>
      </c>
      <c r="I170" s="42">
        <v>3.21022248268127</v>
      </c>
      <c r="J170" s="68">
        <v>21.385999999999999</v>
      </c>
      <c r="K170" s="43" t="s">
        <v>97</v>
      </c>
      <c r="L170" s="71">
        <v>2.2200000000000002</v>
      </c>
    </row>
    <row r="171" spans="1:12" ht="25.5" x14ac:dyDescent="0.25">
      <c r="A171" s="23"/>
      <c r="B171" s="15"/>
      <c r="C171" s="11"/>
      <c r="D171" s="57" t="s">
        <v>30</v>
      </c>
      <c r="E171" s="63" t="s">
        <v>164</v>
      </c>
      <c r="F171" s="64">
        <v>200</v>
      </c>
      <c r="G171" s="65">
        <v>0.14399999999999999</v>
      </c>
      <c r="H171" s="66">
        <v>9.9000000000000005E-2</v>
      </c>
      <c r="I171" s="42">
        <v>13.502594947814901</v>
      </c>
      <c r="J171" s="68">
        <v>56.234000000000002</v>
      </c>
      <c r="K171" s="43" t="s">
        <v>167</v>
      </c>
      <c r="L171" s="71">
        <v>11.2</v>
      </c>
    </row>
    <row r="172" spans="1:12" ht="15" x14ac:dyDescent="0.25">
      <c r="A172" s="23"/>
      <c r="B172" s="15"/>
      <c r="C172" s="11"/>
      <c r="D172" s="57" t="s">
        <v>31</v>
      </c>
      <c r="E172" s="63" t="s">
        <v>57</v>
      </c>
      <c r="F172" s="64">
        <v>50</v>
      </c>
      <c r="G172" s="65">
        <v>3.8</v>
      </c>
      <c r="H172" s="66">
        <v>0.4</v>
      </c>
      <c r="I172" s="42">
        <v>24.599189758300799</v>
      </c>
      <c r="J172" s="68">
        <v>116.795</v>
      </c>
      <c r="K172" s="43" t="s">
        <v>168</v>
      </c>
      <c r="L172" s="71">
        <v>4</v>
      </c>
    </row>
    <row r="173" spans="1:12" ht="15" x14ac:dyDescent="0.25">
      <c r="A173" s="23"/>
      <c r="B173" s="15"/>
      <c r="C173" s="11"/>
      <c r="D173" s="57" t="s">
        <v>32</v>
      </c>
      <c r="E173" s="63" t="s">
        <v>58</v>
      </c>
      <c r="F173" s="64">
        <v>30</v>
      </c>
      <c r="G173" s="65">
        <v>1.68</v>
      </c>
      <c r="H173" s="66">
        <v>0.33</v>
      </c>
      <c r="I173" s="42">
        <v>14.8200006484985</v>
      </c>
      <c r="J173" s="68">
        <v>68.97</v>
      </c>
      <c r="K173" s="43" t="s">
        <v>65</v>
      </c>
      <c r="L173" s="71">
        <v>2.4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64">SUM(G166:G174)</f>
        <v>29.420999999999996</v>
      </c>
      <c r="H175" s="19">
        <f t="shared" si="64"/>
        <v>26.398999999999994</v>
      </c>
      <c r="I175" s="19">
        <f t="shared" si="64"/>
        <v>106.97438164710994</v>
      </c>
      <c r="J175" s="19">
        <f t="shared" si="64"/>
        <v>781.44299999999998</v>
      </c>
      <c r="K175" s="25"/>
      <c r="L175" s="19">
        <f t="shared" ref="L175" si="65">SUM(L166:L174)</f>
        <v>180.71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1465</v>
      </c>
      <c r="G176" s="32">
        <f t="shared" ref="G176" si="66">G165+G175</f>
        <v>53.036999999999992</v>
      </c>
      <c r="H176" s="32">
        <f t="shared" ref="H176" si="67">H165+H175</f>
        <v>46.259999999999991</v>
      </c>
      <c r="I176" s="32">
        <f t="shared" ref="I176" si="68">I165+I175</f>
        <v>181.06438161849968</v>
      </c>
      <c r="J176" s="32">
        <f t="shared" ref="J176:L176" si="69">J165+J175</f>
        <v>1351.8009999999999</v>
      </c>
      <c r="K176" s="32"/>
      <c r="L176" s="32">
        <f t="shared" si="69"/>
        <v>288.78000000000003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 t="s">
        <v>169</v>
      </c>
      <c r="F177" s="59">
        <v>250</v>
      </c>
      <c r="G177" s="60">
        <v>7.1980000000000004</v>
      </c>
      <c r="H177" s="61">
        <v>7.3970000000000002</v>
      </c>
      <c r="I177" s="39">
        <v>24.615150451660199</v>
      </c>
      <c r="J177" s="67">
        <v>193.55600000000001</v>
      </c>
      <c r="K177" s="40" t="s">
        <v>171</v>
      </c>
      <c r="L177" s="70">
        <v>21.75</v>
      </c>
    </row>
    <row r="178" spans="1:12" ht="15" x14ac:dyDescent="0.25">
      <c r="A178" s="23"/>
      <c r="B178" s="15"/>
      <c r="C178" s="11"/>
      <c r="D178" s="6"/>
      <c r="E178" s="63" t="s">
        <v>170</v>
      </c>
      <c r="F178" s="64">
        <v>200</v>
      </c>
      <c r="G178" s="65">
        <v>3.96</v>
      </c>
      <c r="H178" s="66">
        <v>4.0999999999999996</v>
      </c>
      <c r="I178" s="42">
        <v>12.06</v>
      </c>
      <c r="J178" s="69">
        <v>100.94</v>
      </c>
      <c r="K178" s="43" t="s">
        <v>172</v>
      </c>
      <c r="L178" s="72">
        <v>12.19</v>
      </c>
    </row>
    <row r="179" spans="1:12" ht="15" x14ac:dyDescent="0.25">
      <c r="A179" s="23"/>
      <c r="B179" s="15"/>
      <c r="C179" s="11"/>
      <c r="D179" s="7" t="s">
        <v>22</v>
      </c>
      <c r="E179" s="63" t="s">
        <v>42</v>
      </c>
      <c r="F179" s="64">
        <v>50</v>
      </c>
      <c r="G179" s="65">
        <v>3.95</v>
      </c>
      <c r="H179" s="66">
        <v>0.5</v>
      </c>
      <c r="I179" s="42">
        <v>24.15</v>
      </c>
      <c r="J179" s="69">
        <v>116.9</v>
      </c>
      <c r="K179" s="43" t="s">
        <v>48</v>
      </c>
      <c r="L179" s="72">
        <v>4</v>
      </c>
    </row>
    <row r="180" spans="1:12" ht="15" x14ac:dyDescent="0.25">
      <c r="A180" s="23"/>
      <c r="B180" s="15"/>
      <c r="C180" s="11"/>
      <c r="D180" s="7" t="s">
        <v>23</v>
      </c>
      <c r="E180" s="63" t="s">
        <v>58</v>
      </c>
      <c r="F180" s="64">
        <v>20</v>
      </c>
      <c r="G180" s="65">
        <v>1.36</v>
      </c>
      <c r="H180" s="66">
        <v>0.26</v>
      </c>
      <c r="I180" s="42">
        <v>7.96</v>
      </c>
      <c r="J180" s="69">
        <v>39.597999999999999</v>
      </c>
      <c r="K180" s="43" t="s">
        <v>73</v>
      </c>
      <c r="L180" s="72">
        <v>1.6</v>
      </c>
    </row>
    <row r="181" spans="1:12" ht="15" x14ac:dyDescent="0.25">
      <c r="A181" s="23"/>
      <c r="B181" s="15"/>
      <c r="C181" s="11"/>
      <c r="D181" s="7"/>
      <c r="E181" s="63" t="s">
        <v>43</v>
      </c>
      <c r="F181" s="64">
        <v>10</v>
      </c>
      <c r="G181" s="65">
        <v>0.05</v>
      </c>
      <c r="H181" s="66">
        <v>8.25</v>
      </c>
      <c r="I181" s="42">
        <v>0.08</v>
      </c>
      <c r="J181" s="69">
        <v>74.77</v>
      </c>
      <c r="K181" s="43" t="s">
        <v>49</v>
      </c>
      <c r="L181" s="72">
        <v>7.6</v>
      </c>
    </row>
    <row r="182" spans="1:12" ht="15" x14ac:dyDescent="0.25">
      <c r="A182" s="23"/>
      <c r="B182" s="15"/>
      <c r="C182" s="11"/>
      <c r="D182" s="6"/>
      <c r="E182" s="63" t="s">
        <v>69</v>
      </c>
      <c r="F182" s="64">
        <v>15</v>
      </c>
      <c r="G182" s="65">
        <v>3.5</v>
      </c>
      <c r="H182" s="66">
        <v>4.4000000000000004</v>
      </c>
      <c r="I182" s="42">
        <v>0</v>
      </c>
      <c r="J182" s="69">
        <v>53.796999999999997</v>
      </c>
      <c r="K182" s="43" t="s">
        <v>74</v>
      </c>
      <c r="L182" s="72">
        <v>9.58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70">SUM(G177:G183)</f>
        <v>20.018000000000001</v>
      </c>
      <c r="H184" s="19">
        <f t="shared" si="70"/>
        <v>24.906999999999996</v>
      </c>
      <c r="I184" s="19">
        <f t="shared" si="70"/>
        <v>68.865150451660199</v>
      </c>
      <c r="J184" s="19">
        <f t="shared" si="70"/>
        <v>579.56100000000004</v>
      </c>
      <c r="K184" s="25"/>
      <c r="L184" s="19">
        <f t="shared" ref="L184" si="71">SUM(L177:L183)</f>
        <v>56.72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173</v>
      </c>
      <c r="F185" s="59">
        <v>80</v>
      </c>
      <c r="G185" s="60">
        <v>1.296</v>
      </c>
      <c r="H185" s="61">
        <v>3.0150000000000001</v>
      </c>
      <c r="I185" s="42">
        <v>7.1235599517822301</v>
      </c>
      <c r="J185" s="67">
        <v>60.523000000000003</v>
      </c>
      <c r="K185" s="43" t="s">
        <v>177</v>
      </c>
      <c r="L185" s="70">
        <v>13.86</v>
      </c>
    </row>
    <row r="186" spans="1:12" ht="15" x14ac:dyDescent="0.25">
      <c r="A186" s="23"/>
      <c r="B186" s="15"/>
      <c r="C186" s="11"/>
      <c r="D186" s="7" t="s">
        <v>27</v>
      </c>
      <c r="E186" s="63" t="s">
        <v>174</v>
      </c>
      <c r="F186" s="64">
        <v>200</v>
      </c>
      <c r="G186" s="65">
        <v>5.1260000000000003</v>
      </c>
      <c r="H186" s="66">
        <v>4.0860000000000003</v>
      </c>
      <c r="I186" s="42">
        <v>11.511082649231</v>
      </c>
      <c r="J186" s="68">
        <v>102.82299999999999</v>
      </c>
      <c r="K186" s="43" t="s">
        <v>178</v>
      </c>
      <c r="L186" s="71">
        <v>24.43</v>
      </c>
    </row>
    <row r="187" spans="1:12" ht="15" x14ac:dyDescent="0.25">
      <c r="A187" s="23"/>
      <c r="B187" s="15"/>
      <c r="C187" s="11"/>
      <c r="D187" s="7" t="s">
        <v>28</v>
      </c>
      <c r="E187" s="63" t="s">
        <v>126</v>
      </c>
      <c r="F187" s="64">
        <v>110</v>
      </c>
      <c r="G187" s="65">
        <v>10.526999999999999</v>
      </c>
      <c r="H187" s="66">
        <v>9.64</v>
      </c>
      <c r="I187" s="42">
        <v>6.5880000000000001</v>
      </c>
      <c r="J187" s="69">
        <v>159.41800000000001</v>
      </c>
      <c r="K187" s="43" t="s">
        <v>130</v>
      </c>
      <c r="L187" s="72">
        <v>45.9</v>
      </c>
    </row>
    <row r="188" spans="1:12" ht="15" x14ac:dyDescent="0.25">
      <c r="A188" s="23"/>
      <c r="B188" s="15"/>
      <c r="C188" s="11"/>
      <c r="D188" s="7" t="s">
        <v>29</v>
      </c>
      <c r="E188" s="63" t="s">
        <v>175</v>
      </c>
      <c r="F188" s="64">
        <v>200</v>
      </c>
      <c r="G188" s="65">
        <v>5.6760000000000002</v>
      </c>
      <c r="H188" s="66">
        <v>4.92</v>
      </c>
      <c r="I188" s="42">
        <v>21.027000000000001</v>
      </c>
      <c r="J188" s="69">
        <v>158.02799999999999</v>
      </c>
      <c r="K188" s="43" t="s">
        <v>179</v>
      </c>
      <c r="L188" s="72">
        <v>34.619999999999997</v>
      </c>
    </row>
    <row r="189" spans="1:12" ht="15" x14ac:dyDescent="0.25">
      <c r="A189" s="23"/>
      <c r="B189" s="15"/>
      <c r="C189" s="11"/>
      <c r="D189" s="7"/>
      <c r="E189" s="63" t="s">
        <v>176</v>
      </c>
      <c r="F189" s="64">
        <v>30</v>
      </c>
      <c r="G189" s="65">
        <v>0.999</v>
      </c>
      <c r="H189" s="66">
        <v>1.857</v>
      </c>
      <c r="I189" s="42">
        <v>1.9108791351318399</v>
      </c>
      <c r="J189" s="68">
        <v>28.349</v>
      </c>
      <c r="K189" s="43" t="s">
        <v>180</v>
      </c>
      <c r="L189" s="71">
        <v>4.0199999999999996</v>
      </c>
    </row>
    <row r="190" spans="1:12" ht="15" x14ac:dyDescent="0.25">
      <c r="A190" s="23"/>
      <c r="B190" s="15"/>
      <c r="C190" s="11"/>
      <c r="D190" s="57" t="s">
        <v>30</v>
      </c>
      <c r="E190" s="63" t="s">
        <v>128</v>
      </c>
      <c r="F190" s="64">
        <v>200</v>
      </c>
      <c r="G190" s="65">
        <v>1.4</v>
      </c>
      <c r="H190" s="66">
        <v>0.2</v>
      </c>
      <c r="I190" s="42">
        <v>20</v>
      </c>
      <c r="J190" s="68">
        <v>92</v>
      </c>
      <c r="K190" s="43" t="s">
        <v>132</v>
      </c>
      <c r="L190" s="71">
        <v>21</v>
      </c>
    </row>
    <row r="191" spans="1:12" ht="15" x14ac:dyDescent="0.25">
      <c r="A191" s="23"/>
      <c r="B191" s="15"/>
      <c r="C191" s="11"/>
      <c r="D191" s="57" t="s">
        <v>31</v>
      </c>
      <c r="E191" s="63" t="s">
        <v>57</v>
      </c>
      <c r="F191" s="64">
        <v>50</v>
      </c>
      <c r="G191" s="65">
        <v>3.8</v>
      </c>
      <c r="H191" s="66">
        <v>0.4</v>
      </c>
      <c r="I191" s="42">
        <v>24.599189758300799</v>
      </c>
      <c r="J191" s="68">
        <v>116.795</v>
      </c>
      <c r="K191" s="43" t="s">
        <v>64</v>
      </c>
      <c r="L191" s="71">
        <v>4</v>
      </c>
    </row>
    <row r="192" spans="1:12" ht="15" x14ac:dyDescent="0.25">
      <c r="A192" s="23"/>
      <c r="B192" s="15"/>
      <c r="C192" s="11"/>
      <c r="D192" s="57" t="s">
        <v>32</v>
      </c>
      <c r="E192" s="63" t="s">
        <v>58</v>
      </c>
      <c r="F192" s="64">
        <v>30</v>
      </c>
      <c r="G192" s="65">
        <v>1.68</v>
      </c>
      <c r="H192" s="66">
        <v>0.33</v>
      </c>
      <c r="I192" s="42">
        <v>14.8200006484985</v>
      </c>
      <c r="J192" s="68">
        <v>68.97</v>
      </c>
      <c r="K192" s="43" t="s">
        <v>65</v>
      </c>
      <c r="L192" s="71">
        <v>2.4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72">SUM(G185:G193)</f>
        <v>30.503999999999998</v>
      </c>
      <c r="H194" s="19">
        <f t="shared" si="72"/>
        <v>24.447999999999997</v>
      </c>
      <c r="I194" s="19">
        <f t="shared" si="72"/>
        <v>107.57971214294437</v>
      </c>
      <c r="J194" s="19">
        <f t="shared" si="72"/>
        <v>786.90600000000006</v>
      </c>
      <c r="K194" s="25"/>
      <c r="L194" s="19">
        <f t="shared" ref="L194" si="73">SUM(L185:L193)</f>
        <v>150.22999999999999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1445</v>
      </c>
      <c r="G195" s="32">
        <f t="shared" ref="G195:J195" si="74">G184+G194</f>
        <v>50.521999999999998</v>
      </c>
      <c r="H195" s="32">
        <f t="shared" si="74"/>
        <v>49.35499999999999</v>
      </c>
      <c r="I195" s="32">
        <f t="shared" si="74"/>
        <v>176.44486259460456</v>
      </c>
      <c r="J195" s="32">
        <f t="shared" si="74"/>
        <v>1366.4670000000001</v>
      </c>
      <c r="K195" s="32"/>
      <c r="L195" s="32">
        <f t="shared" ref="L195" si="75">L184+L194</f>
        <v>206.95</v>
      </c>
    </row>
    <row r="196" spans="1:12" ht="13.9" customHeight="1" thickBot="1" x14ac:dyDescent="0.25">
      <c r="A196" s="27"/>
      <c r="B196" s="28"/>
      <c r="C196" s="54" t="s">
        <v>5</v>
      </c>
      <c r="D196" s="55"/>
      <c r="E196" s="56"/>
      <c r="F196" s="34" t="e">
        <f>(F24+F43+F62+F81+F100+#REF!+F119+F138+F157+F176+F195+#REF!)/(IF(F24=0,0,1)+IF(F43=0,0,1)+IF(F62=0,0,1)+IF(F81=0,0,1)+IF(F100=0,0,1)+IF(#REF!=0,0,1)+IF(F119=0,0,1)+IF(F138=0,0,1)+IF(F157=0,0,1)+IF(F176=0,0,1)+IF(F195=0,0,1)+IF(#REF!=0,0,1))</f>
        <v>#REF!</v>
      </c>
      <c r="G196" s="34" t="e">
        <f>(G24+G43+G62+G81+G100+#REF!+G119+G138+G157+G176+G195+#REF!)/(IF(G24=0,0,1)+IF(G43=0,0,1)+IF(G62=0,0,1)+IF(G81=0,0,1)+IF(G100=0,0,1)+IF(#REF!=0,0,1)+IF(G119=0,0,1)+IF(G138=0,0,1)+IF(G157=0,0,1)+IF(G176=0,0,1)+IF(G195=0,0,1)+IF(#REF!=0,0,1))</f>
        <v>#REF!</v>
      </c>
      <c r="H196" s="34" t="e">
        <f>(H24+H43+H62+H81+H100+#REF!+H119+H138+H157+H176+H195+#REF!)/(IF(H24=0,0,1)+IF(H43=0,0,1)+IF(H62=0,0,1)+IF(H81=0,0,1)+IF(H100=0,0,1)+IF(#REF!=0,0,1)+IF(H119=0,0,1)+IF(H138=0,0,1)+IF(H157=0,0,1)+IF(H176=0,0,1)+IF(H195=0,0,1)+IF(#REF!=0,0,1))</f>
        <v>#REF!</v>
      </c>
      <c r="I196" s="34" t="e">
        <f>(I24+I43+I62+I81+I100+#REF!+I119+I138+I157+I176+I195+#REF!)/(IF(I24=0,0,1)+IF(I43=0,0,1)+IF(I62=0,0,1)+IF(I81=0,0,1)+IF(I100=0,0,1)+IF(#REF!=0,0,1)+IF(I119=0,0,1)+IF(I138=0,0,1)+IF(I157=0,0,1)+IF(I176=0,0,1)+IF(I195=0,0,1)+IF(#REF!=0,0,1))</f>
        <v>#REF!</v>
      </c>
      <c r="J196" s="34" t="e">
        <f>(J24+J43+J62+J81+J100+#REF!+J119+J138+J157+J176+J195+#REF!)/(IF(J24=0,0,1)+IF(J43=0,0,1)+IF(J62=0,0,1)+IF(J81=0,0,1)+IF(J100=0,0,1)+IF(#REF!=0,0,1)+IF(J119=0,0,1)+IF(J138=0,0,1)+IF(J157=0,0,1)+IF(J176=0,0,1)+IF(J195=0,0,1)+IF(#REF!=0,0,1))</f>
        <v>#REF!</v>
      </c>
      <c r="K196" s="34"/>
      <c r="L196" s="34" t="e">
        <f>(L24+L43+L62+L81+L100+#REF!+L119+L138+L157+L176+L195+#REF!)/(IF(L24=0,0,1)+IF(L43=0,0,1)+IF(L62=0,0,1)+IF(L81=0,0,1)+IF(L100=0,0,1)+IF(#REF!=0,0,1)+IF(L119=0,0,1)+IF(L138=0,0,1)+IF(L157=0,0,1)+IF(L176=0,0,1)+IF(L195=0,0,1)+IF(#REF!=0,0,1))</f>
        <v>#REF!</v>
      </c>
    </row>
  </sheetData>
  <mergeCells count="14">
    <mergeCell ref="C196:E196"/>
    <mergeCell ref="C176:D176"/>
    <mergeCell ref="C119:D119"/>
    <mergeCell ref="C138:D138"/>
    <mergeCell ref="C157:D157"/>
    <mergeCell ref="C195:D195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давыдова</cp:lastModifiedBy>
  <dcterms:created xsi:type="dcterms:W3CDTF">2022-05-16T14:23:56Z</dcterms:created>
  <dcterms:modified xsi:type="dcterms:W3CDTF">2025-01-19T10:35:03Z</dcterms:modified>
</cp:coreProperties>
</file>